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Приложение 1" sheetId="1" r:id="rId1"/>
    <sheet name="Приложение 4" sheetId="2" r:id="rId2"/>
  </sheets>
  <definedNames>
    <definedName name="_xlnm.Print_Area" localSheetId="0">'Приложение 1'!$A$1:$U$69</definedName>
  </definedNames>
  <calcPr fullCalcOnLoad="1"/>
</workbook>
</file>

<file path=xl/sharedStrings.xml><?xml version="1.0" encoding="utf-8"?>
<sst xmlns="http://schemas.openxmlformats.org/spreadsheetml/2006/main" count="521" uniqueCount="245">
  <si>
    <t>КОДЫ</t>
  </si>
  <si>
    <t>Форма по ОКУД</t>
  </si>
  <si>
    <t>Дата</t>
  </si>
  <si>
    <t>по ОКПО</t>
  </si>
  <si>
    <t>по Перечню (Реестру)</t>
  </si>
  <si>
    <t>по ОКАТО</t>
  </si>
  <si>
    <t>по ОКЕИ</t>
  </si>
  <si>
    <t>Наименование показателя</t>
  </si>
  <si>
    <t>Код по бюджетной классификации Российской Федерации</t>
  </si>
  <si>
    <t>I</t>
  </si>
  <si>
    <t>II</t>
  </si>
  <si>
    <t>III</t>
  </si>
  <si>
    <t>IV</t>
  </si>
  <si>
    <t>вида расходов</t>
  </si>
  <si>
    <t>КОСГУ</t>
  </si>
  <si>
    <t>(наименование должности лица, согласовывающий бюджетную смету учреждения)</t>
  </si>
  <si>
    <t>Глава Администрации муниципального образования "Медвежьегорский муниципальный район"</t>
  </si>
  <si>
    <t xml:space="preserve">  к Порядку составления, утверждения и ведения бюджетных смет муниципальных казённых учреждений,  утвержденному  Постановлением главы администрации муниципального образования  "Медвежьегорский муниципальный район"   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</si>
  <si>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</si>
  <si>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</si>
  <si>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</si>
  <si>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</si>
  <si>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</si>
  <si>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</si>
  <si>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</si>
  <si>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</si>
  <si>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Единица измерения: </t>
    </r>
    <r>
      <rPr>
        <b/>
        <sz val="12"/>
        <rFont val="Times New Roman"/>
        <family val="1"/>
      </rPr>
      <t>руб</t>
    </r>
  </si>
  <si>
    <t>Приложение №1</t>
  </si>
  <si>
    <t>раздел</t>
  </si>
  <si>
    <t>подраздел</t>
  </si>
  <si>
    <t>целевая статья</t>
  </si>
  <si>
    <t>Всего страниц</t>
  </si>
  <si>
    <t xml:space="preserve">            (подпись)                                       (расшифровка подписи) </t>
  </si>
  <si>
    <t>Сумма, всего                                       в рублях</t>
  </si>
  <si>
    <r>
      <t xml:space="preserve">Главный распорядитель бюджетных средств        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Администрация муниципального образования "Медвежьегорский муниципальный район"</t>
    </r>
  </si>
  <si>
    <r>
      <t xml:space="preserve">Распорядитель бюджетных средств     </t>
    </r>
    <r>
      <rPr>
        <b/>
        <sz val="13"/>
        <rFont val="Times New Roman"/>
        <family val="1"/>
      </rPr>
      <t>Администрация муниципального образования "Медвежьегорский муниципальный район"</t>
    </r>
  </si>
  <si>
    <t xml:space="preserve">РАСЧЕТЫ К БЮДЖЕТНОЙ СМЕТЕ (В ЦЕЛОМ ПО УЧРЕЖДЕНИЮ) </t>
  </si>
  <si>
    <t xml:space="preserve">I. Расчет расходов по подстатье 211 "Заработная плата" </t>
  </si>
  <si>
    <t xml:space="preserve"> N п/п </t>
  </si>
  <si>
    <t xml:space="preserve">Наименование расходов </t>
  </si>
  <si>
    <t xml:space="preserve">Сумма в месяц (согласно штатному расписанию), тыс.руб. </t>
  </si>
  <si>
    <t xml:space="preserve">Количество месяцев </t>
  </si>
  <si>
    <t xml:space="preserve">Сумма, тыс.руб.               (гр.3 х гр.4) </t>
  </si>
  <si>
    <t xml:space="preserve">Оплата по окладам (должностным окладам), ставкам заработной платы </t>
  </si>
  <si>
    <t xml:space="preserve"> </t>
  </si>
  <si>
    <t xml:space="preserve">    N п/п </t>
  </si>
  <si>
    <t xml:space="preserve">Сумма в месяц, тыс.руб. </t>
  </si>
  <si>
    <t xml:space="preserve">Сумма, тыс.руб. (гр.3 х гр.4) </t>
  </si>
  <si>
    <t xml:space="preserve">Компенсационные выплаты (расшифровать) &lt;**&gt; </t>
  </si>
  <si>
    <t xml:space="preserve">в том числе: </t>
  </si>
  <si>
    <t xml:space="preserve">Стимулирующие выплаты (расшифровать) &lt;**&gt; </t>
  </si>
  <si>
    <t xml:space="preserve">    &lt;**&gt; Является итоговой строкой. </t>
  </si>
  <si>
    <t xml:space="preserve">II. Расчет расходов по подстатье 213 "Начисления на выплаты по оплате труда" </t>
  </si>
  <si>
    <t xml:space="preserve"> Размер начислений на выплаты по оплате труда в соответствии с действующими на дату составления сметы нормативными документами. </t>
  </si>
  <si>
    <t xml:space="preserve">III. Расчет расходов по подстатье 212 "Прочие выплаты" </t>
  </si>
  <si>
    <t xml:space="preserve">Место назначения </t>
  </si>
  <si>
    <t xml:space="preserve">Количество командировок </t>
  </si>
  <si>
    <t xml:space="preserve">Количество сотрудников, направляемых в командировку в год </t>
  </si>
  <si>
    <t xml:space="preserve">Количество суток пребывания в командировке </t>
  </si>
  <si>
    <t xml:space="preserve">Сумма, тыс.руб. (гр.4 х гр.5 &lt;*&gt; х гр.6 х 0,1 &lt;*&gt;) </t>
  </si>
  <si>
    <t xml:space="preserve">    </t>
  </si>
  <si>
    <t xml:space="preserve">    &lt;*&gt; Размер суточных в соответствии с действующими на дату составления сметы нормативными документами. </t>
  </si>
  <si>
    <t xml:space="preserve">N п/п </t>
  </si>
  <si>
    <t xml:space="preserve">Место отдыха </t>
  </si>
  <si>
    <t xml:space="preserve">Средняя стоимость проезда в одну сторону, тыс.руб. </t>
  </si>
  <si>
    <t xml:space="preserve">Количество работников, использующих право на компенсацию &lt;*&gt; </t>
  </si>
  <si>
    <t xml:space="preserve">Количество членов семьи, имеющих право на компенсацию &lt;*&gt; </t>
  </si>
  <si>
    <t xml:space="preserve">Сумма, тыс.руб. (гр.4 + гр.5) х гр.3 х 2) </t>
  </si>
  <si>
    <t xml:space="preserve">    &lt;*&gt; Для лиц, работающих в районах Крайнего Севера и приравненных к ним местностях. </t>
  </si>
  <si>
    <t xml:space="preserve">Количество работников, использующих право на компенсацию (пособие) </t>
  </si>
  <si>
    <t xml:space="preserve">Количество платежей в год </t>
  </si>
  <si>
    <t xml:space="preserve">Размер компенсации (пособия), тыс.руб. </t>
  </si>
  <si>
    <t xml:space="preserve">Сумма, тыс.руб. (гр.3 х гр.4 х гр.5) </t>
  </si>
  <si>
    <t xml:space="preserve">IV. Расчет расходов по подстатье 221 "Услуги связи" </t>
  </si>
  <si>
    <t xml:space="preserve">Единица измерения </t>
  </si>
  <si>
    <t xml:space="preserve">Количество </t>
  </si>
  <si>
    <t xml:space="preserve">Стоимость за единицу измерения, тыс.руб. </t>
  </si>
  <si>
    <t xml:space="preserve">Сумма, тыс.руб. (гр.4 х гр.5 х гр.6) </t>
  </si>
  <si>
    <t xml:space="preserve">Объем информации (гигабайт в год) </t>
  </si>
  <si>
    <t xml:space="preserve">Стоимость 1 гигабайта, тыс.руб. </t>
  </si>
  <si>
    <t xml:space="preserve">Стоимость аренды канала, тыс.руб. </t>
  </si>
  <si>
    <t xml:space="preserve">Сумма, тыс.руб. (гр.3 х гр.4 + гр.5) </t>
  </si>
  <si>
    <t xml:space="preserve">Подключение и использование Глобальной сети Интернет (расшифровать) &lt;**&gt; </t>
  </si>
  <si>
    <t xml:space="preserve">Стоимость за единицу, тыс.руб. </t>
  </si>
  <si>
    <t xml:space="preserve">Услуги по пересылке почтовых отправлений </t>
  </si>
  <si>
    <t xml:space="preserve">Оплата почтовых конвертов и марок </t>
  </si>
  <si>
    <t xml:space="preserve">V. Расчет расходов по подстатье 222 "Транспортные услуги" </t>
  </si>
  <si>
    <t xml:space="preserve">Количество единиц </t>
  </si>
  <si>
    <t xml:space="preserve">Оплата услуг по пассажирским и грузовым перевозкам </t>
  </si>
  <si>
    <t xml:space="preserve">VI. Расчет расходов по подстатье 223 "Коммунальные услуги" </t>
  </si>
  <si>
    <t xml:space="preserve">Количество потребления в год </t>
  </si>
  <si>
    <t xml:space="preserve">Тариф (стоимость за единицу измерения), руб. </t>
  </si>
  <si>
    <t xml:space="preserve">Сумма, тыс.руб. (гр.4 х гр.5/1000) </t>
  </si>
  <si>
    <t xml:space="preserve">куб.м </t>
  </si>
  <si>
    <t xml:space="preserve">Оплата потребления электроэнергии </t>
  </si>
  <si>
    <t xml:space="preserve">кВт/час </t>
  </si>
  <si>
    <t xml:space="preserve">Оплата потребления теплоэнергии </t>
  </si>
  <si>
    <t xml:space="preserve">гКал </t>
  </si>
  <si>
    <t xml:space="preserve">Оплата потребления воды </t>
  </si>
  <si>
    <t xml:space="preserve">    &lt;*&gt; Данные представляются в разрезе структурных подразделений учреждения. </t>
  </si>
  <si>
    <t xml:space="preserve">VIII. Расчет расходов по подстатье 225 "Услуги по содержанию имущества" </t>
  </si>
  <si>
    <t xml:space="preserve">Количество договоров </t>
  </si>
  <si>
    <t xml:space="preserve">Стоимость услуги, тыс.руб. </t>
  </si>
  <si>
    <t xml:space="preserve">Оплата услуг за пусконаладочные работы, техническое обслуживание, ремонт оборудования (расшифровать) &lt;**&gt; </t>
  </si>
  <si>
    <t xml:space="preserve">Оплата услуг за содержание в чистоте помещений, зданий, дворов, иного имущества (расшифровать) &lt;**&gt; </t>
  </si>
  <si>
    <t xml:space="preserve">Оплата услуг по ремонту инженерных систем и коммуникаций (расшифровать) &lt;**&gt; </t>
  </si>
  <si>
    <t xml:space="preserve">IX. Расчет расходов по подстатье 226 "Прочие услуги" </t>
  </si>
  <si>
    <t xml:space="preserve">Оплата услуг вневедомственной, пожарной охраны (расшифровать) &lt;**&gt; </t>
  </si>
  <si>
    <t xml:space="preserve">Средняя стоимость за единицу, тыс.руб. </t>
  </si>
  <si>
    <t xml:space="preserve">Оплата услуг в области информационных технологий (приобретение неисключительных (пользовательских) прав на программное обеспечение, включая приобретение и обновление справочно-информационных баз данных (расшифровать) &lt;**&gt; </t>
  </si>
  <si>
    <t xml:space="preserve">Численность увольняемых работников </t>
  </si>
  <si>
    <t xml:space="preserve">Размер пособия, руб. </t>
  </si>
  <si>
    <t xml:space="preserve">Сумма, тыс.руб. (гр.3 х гр.4/1000) </t>
  </si>
  <si>
    <t xml:space="preserve">Выплата выходного пособия при увольнении </t>
  </si>
  <si>
    <t xml:space="preserve">XI. Расчет расходов по подстатье 290 "Прочие расходы" </t>
  </si>
  <si>
    <t xml:space="preserve">Остаточная стоимость основных средств, тыс.руб. </t>
  </si>
  <si>
    <t xml:space="preserve">Ставка налога, % </t>
  </si>
  <si>
    <t xml:space="preserve">Сумма исчисленного налога, подлежащего уплате, тыс.руб. (гр.3 х гр.4/100) </t>
  </si>
  <si>
    <t xml:space="preserve">Налог на имущество &lt;*&gt; </t>
  </si>
  <si>
    <t xml:space="preserve">    &lt;*&gt; Данные представляются в разрезе структурных подразделений. </t>
  </si>
  <si>
    <t xml:space="preserve">Площадь земельного участка (кв.м) </t>
  </si>
  <si>
    <t xml:space="preserve">Удельный показатель кадастровой стоимости земель, руб. за кв.м </t>
  </si>
  <si>
    <t xml:space="preserve">Кадастровая стоимость земельного участка, тыс.руб. (гр.3 х гр.4/1000) </t>
  </si>
  <si>
    <t xml:space="preserve">Сумма, тыс.руб. (гр.5 х гр.6/100) </t>
  </si>
  <si>
    <t xml:space="preserve">Земельный налог &lt;*&gt; </t>
  </si>
  <si>
    <t xml:space="preserve">    &lt;*&gt; Данные представляются в разрезе земельных участков. </t>
  </si>
  <si>
    <t xml:space="preserve">Сумма, тыс.руб. </t>
  </si>
  <si>
    <t xml:space="preserve">Оплата налогов и сборов, государственных пошлин, лицензий </t>
  </si>
  <si>
    <t xml:space="preserve">ХII. Расчет расходов по статье 310 "Увеличение стоимости основных средств" </t>
  </si>
  <si>
    <t xml:space="preserve">Средняя стоимость, тыс.руб. </t>
  </si>
  <si>
    <t xml:space="preserve">Приобретение машин, оборудования, инструментов, транспортных средств, инвентаря, библиотечного фонда, медицинского инструментария и прочих основных средств (расшифровать) &lt;**&gt; </t>
  </si>
  <si>
    <t xml:space="preserve">ХIII. Расчет расходов по статье 340 "Увеличение стоимости" </t>
  </si>
  <si>
    <t xml:space="preserve">Цена за единицу измерения, руб. </t>
  </si>
  <si>
    <t xml:space="preserve">Приобретение мягкого инвентаря, медикаментов, перевязочных средств, посуды, продуктов питания, горюче-смазочных, строительных, хозяйственных материалов, канцелярских принадлежностей и прочих материальных запасов (расшифровать)* </t>
  </si>
  <si>
    <t xml:space="preserve">    При необходимости может быть введено примечание. Расчет других расходов, не включенных в расчет, осуществляется в произвольной форме, при этом итоговая сумма по подстатье расходов должна соответствовать сметному назначению. </t>
  </si>
  <si>
    <t>Приложение 4</t>
  </si>
  <si>
    <t xml:space="preserve"> к Порядку составления, утверждения и ведения бюджетных смет муниципальных казённых учреждений,  утвержденному  Постановлением главы администрации муниципального образования  "Медвежьегорский муниципальный район"   </t>
  </si>
  <si>
    <t>Заработная плата</t>
  </si>
  <si>
    <t>Начисления на оплату труда</t>
  </si>
  <si>
    <t>Услуги связи</t>
  </si>
  <si>
    <t>Коммунальные услуги</t>
  </si>
  <si>
    <t>007</t>
  </si>
  <si>
    <t>0702</t>
  </si>
  <si>
    <t>111</t>
  </si>
  <si>
    <t>211</t>
  </si>
  <si>
    <t>212</t>
  </si>
  <si>
    <t>213</t>
  </si>
  <si>
    <t>221</t>
  </si>
  <si>
    <t>112</t>
  </si>
  <si>
    <t>242</t>
  </si>
  <si>
    <t>244</t>
  </si>
  <si>
    <t>223</t>
  </si>
  <si>
    <t>225</t>
  </si>
  <si>
    <t>226</t>
  </si>
  <si>
    <t>851</t>
  </si>
  <si>
    <t>310</t>
  </si>
  <si>
    <t>Увеличение стоимости основных средств</t>
  </si>
  <si>
    <t>Библиотечный фонд</t>
  </si>
  <si>
    <t>Хозтовары</t>
  </si>
  <si>
    <t>Стройтовары</t>
  </si>
  <si>
    <t>Медикаменты</t>
  </si>
  <si>
    <t>База для начисления за 12 месяцев</t>
  </si>
  <si>
    <t>Ставка ЕСН</t>
  </si>
  <si>
    <t>« 25 » декабря 2013 г. №2066</t>
  </si>
  <si>
    <t xml:space="preserve">Получатель бюджетных средств: </t>
  </si>
  <si>
    <t>Средства местного бюджета</t>
  </si>
  <si>
    <t>Директор</t>
  </si>
  <si>
    <t>(должность)</t>
  </si>
  <si>
    <t>(подпись)</t>
  </si>
  <si>
    <t>(расшифровка подписи)</t>
  </si>
  <si>
    <t xml:space="preserve"> Исполнитель</t>
  </si>
  <si>
    <t>РФ</t>
  </si>
  <si>
    <t>Канц.товары ( в т.ч. картриджи)</t>
  </si>
  <si>
    <t>Примечание</t>
  </si>
  <si>
    <t xml:space="preserve">Потребность на год </t>
  </si>
  <si>
    <t>КЦСР</t>
  </si>
  <si>
    <t>Страховые взносы</t>
  </si>
  <si>
    <t>Компенсация по уходу за ребенком до 3 лет</t>
  </si>
  <si>
    <t>Опрессовка и промывка систем отопления</t>
  </si>
  <si>
    <t>Противопожарные мероприятия</t>
  </si>
  <si>
    <t>Дератизация, дезинфекция</t>
  </si>
  <si>
    <t>119</t>
  </si>
  <si>
    <t>Заправка картриджей</t>
  </si>
  <si>
    <t>Акарицидная обработка</t>
  </si>
  <si>
    <t>Директор МКУ "ЦБУ"</t>
  </si>
  <si>
    <t>А.Ю.Теппоев</t>
  </si>
  <si>
    <t>СОГЛАСОВАНО</t>
  </si>
  <si>
    <t>Тех.обслуживание узлов учета тепловой энергии</t>
  </si>
  <si>
    <t>Вывоз ТБО</t>
  </si>
  <si>
    <t>Техническое обслуживание здания</t>
  </si>
  <si>
    <t>Медвежьегорский ОВО-филиал ФГКУ УВО МВД по Республике Карелия</t>
  </si>
  <si>
    <t>Медосмотр персонала</t>
  </si>
  <si>
    <t>Курсы повышения квалификации</t>
  </si>
  <si>
    <t>Очередной финансовый год, в том числе по месяцам</t>
  </si>
  <si>
    <t>Плановый период</t>
  </si>
  <si>
    <r>
      <t xml:space="preserve">Наименование бюджета: </t>
    </r>
    <r>
      <rPr>
        <b/>
        <sz val="12"/>
        <rFont val="Times New Roman"/>
        <family val="1"/>
      </rPr>
      <t>Бюджет муниципального образования "</t>
    </r>
    <r>
      <rPr>
        <b/>
        <sz val="13"/>
        <rFont val="Times New Roman"/>
        <family val="1"/>
      </rPr>
      <t>Медвежьегорский муницпальный район"</t>
    </r>
  </si>
  <si>
    <t xml:space="preserve">                                              С.В.Яляев                                                             </t>
  </si>
  <si>
    <t>Организация отдыха в каникулярное время</t>
  </si>
  <si>
    <t>Транспортные услуги</t>
  </si>
  <si>
    <t>222</t>
  </si>
  <si>
    <t>2020 год</t>
  </si>
  <si>
    <t>Услуги по организации горячего питания</t>
  </si>
  <si>
    <t>Соц.поддержка обучающимся с ОВЗ</t>
  </si>
  <si>
    <t>Ремонт</t>
  </si>
  <si>
    <t>БЮДЖЕТНАЯ СМЕТА НА 2019 ГОД И НА ПЛАНОВЫЙ ПЕРИОД  2020 и 2021 годов</t>
  </si>
  <si>
    <t>от " 09 " января 2019 г.</t>
  </si>
  <si>
    <t>214</t>
  </si>
  <si>
    <t>2021 год</t>
  </si>
  <si>
    <t>266</t>
  </si>
  <si>
    <t>291</t>
  </si>
  <si>
    <t>344</t>
  </si>
  <si>
    <t>349</t>
  </si>
  <si>
    <t>346</t>
  </si>
  <si>
    <t>Социальные пособия и компенсации персоналу в денежной форме</t>
  </si>
  <si>
    <t>Прочие несоциальные выплаты персоналу в натуральной форме</t>
  </si>
  <si>
    <t>Работы, услуги по содержанию имущества</t>
  </si>
  <si>
    <t>Прочие работы, услуги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</si>
  <si>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</si>
  <si>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</si>
  <si>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Налоги, пошлины и сборы</t>
  </si>
  <si>
    <t>Прочие несоциальные выплаты персоналу в денежной форме</t>
  </si>
  <si>
    <t>" 09 " января 2019 г.</t>
  </si>
  <si>
    <t>Расходы при служебных командировках (суточные)</t>
  </si>
  <si>
    <t xml:space="preserve">Уборка помещений </t>
  </si>
  <si>
    <t>Техническое обслуживание ТСО</t>
  </si>
  <si>
    <t>Услуги по обезвреживанию ламп ртутных</t>
  </si>
  <si>
    <t>Стирка белья</t>
  </si>
  <si>
    <t>Проф. гигиен. подготовка и аттестация</t>
  </si>
  <si>
    <t xml:space="preserve">X. Расчет расходов по подстатье 263 "Пособия по социальной помощи населению" </t>
  </si>
  <si>
    <t>Субвенции РК</t>
  </si>
  <si>
    <t>0400343170</t>
  </si>
  <si>
    <t>Итого по коду 0400343170</t>
  </si>
  <si>
    <t>0703</t>
  </si>
  <si>
    <t>0400342040</t>
  </si>
  <si>
    <t>Итого по коду 0400342040</t>
  </si>
  <si>
    <t>0400323590</t>
  </si>
  <si>
    <t xml:space="preserve">Увеличение стоимости прочих оборотных запасов (материалов) </t>
  </si>
  <si>
    <t>852</t>
  </si>
  <si>
    <t>Уплата прочих налогов и сборов</t>
  </si>
  <si>
    <t>Итого по коду 0400323590</t>
  </si>
  <si>
    <t>Директор МКОУ ДО "Медвежьегорская ШИ"</t>
  </si>
  <si>
    <t>Е.Ю. Думанская</t>
  </si>
  <si>
    <t>А.А. Аганцева</t>
  </si>
  <si>
    <t>Муниципальное казенное образовательное учреждение дополнительного образования "Медвежьегорская школа искусств"</t>
  </si>
  <si>
    <t>Е.Ю.Думанская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</si>
</sst>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[Red]\-#,##0.00\ "/>
    <numFmt numFmtId="193" formatCode="#,##0.0_ ;[Red]\-#,##0.0\ "/>
    <numFmt numFmtId="194" formatCode="#,##0_ ;[Red]\-#,##0\ "/>
    <numFmt numFmtId="195" formatCode="_(* #,##0.0000_);_(* \(#,##0.0000\);_(* &quot;-&quot;??_);_(@_)"/>
    <numFmt numFmtId="196" formatCode="_-* #,##0.0000_р_._-;\-* #,##0.0000_р_._-;_-* &quot;-&quot;????_р_._-;_-@_-"/>
    <numFmt numFmtId="197" formatCode="0.0%"/>
    <numFmt numFmtId="198" formatCode="0.000"/>
    <numFmt numFmtId="199" formatCode="#,##0.000_ ;[Red]\-#,##0.000\ "/>
    <numFmt numFmtId="200" formatCode="0.0"/>
    <numFmt numFmtId="201" formatCode="#,##0.0000_ ;[Red]\-#,##0.0000\ "/>
    <numFmt numFmtId="202" formatCode="0_ ;[Red]\-0\ "/>
  </numFmts>
  <fonts count="5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92" fontId="2" fillId="0" borderId="10" xfId="0" applyNumberFormat="1" applyFont="1" applyBorder="1" applyAlignment="1">
      <alignment horizontal="right" vertical="center" wrapText="1"/>
    </xf>
    <xf numFmtId="192" fontId="0" fillId="0" borderId="0" xfId="0" applyNumberFormat="1" applyAlignment="1">
      <alignment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/>
    </xf>
    <xf numFmtId="0" fontId="0" fillId="32" borderId="0" xfId="0" applyFill="1" applyAlignment="1">
      <alignment horizontal="right"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 wrapText="1"/>
    </xf>
    <xf numFmtId="192" fontId="0" fillId="32" borderId="0" xfId="0" applyNumberFormat="1" applyFill="1" applyAlignment="1">
      <alignment horizontal="center" wrapText="1"/>
    </xf>
    <xf numFmtId="192" fontId="0" fillId="32" borderId="0" xfId="0" applyNumberFormat="1" applyFill="1" applyAlignment="1">
      <alignment wrapText="1"/>
    </xf>
    <xf numFmtId="0" fontId="9" fillId="32" borderId="0" xfId="0" applyFont="1" applyFill="1" applyAlignment="1">
      <alignment wrapText="1"/>
    </xf>
    <xf numFmtId="192" fontId="0" fillId="32" borderId="0" xfId="0" applyNumberFormat="1" applyFill="1" applyBorder="1" applyAlignment="1">
      <alignment wrapText="1"/>
    </xf>
    <xf numFmtId="0" fontId="7" fillId="32" borderId="10" xfId="0" applyFont="1" applyFill="1" applyBorder="1" applyAlignment="1">
      <alignment horizontal="center" wrapText="1"/>
    </xf>
    <xf numFmtId="194" fontId="7" fillId="32" borderId="10" xfId="0" applyNumberFormat="1" applyFont="1" applyFill="1" applyBorder="1" applyAlignment="1">
      <alignment horizontal="center" wrapText="1"/>
    </xf>
    <xf numFmtId="192" fontId="0" fillId="32" borderId="10" xfId="0" applyNumberFormat="1" applyFill="1" applyBorder="1" applyAlignment="1">
      <alignment wrapText="1"/>
    </xf>
    <xf numFmtId="194" fontId="0" fillId="32" borderId="10" xfId="0" applyNumberFormat="1" applyFill="1" applyBorder="1" applyAlignment="1">
      <alignment horizontal="center" wrapText="1"/>
    </xf>
    <xf numFmtId="0" fontId="0" fillId="32" borderId="0" xfId="0" applyFill="1" applyBorder="1" applyAlignment="1">
      <alignment horizontal="left" wrapText="1"/>
    </xf>
    <xf numFmtId="0" fontId="0" fillId="32" borderId="0" xfId="0" applyFill="1" applyBorder="1" applyAlignment="1">
      <alignment wrapText="1"/>
    </xf>
    <xf numFmtId="0" fontId="0" fillId="32" borderId="0" xfId="0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192" fontId="7" fillId="32" borderId="10" xfId="0" applyNumberFormat="1" applyFont="1" applyFill="1" applyBorder="1" applyAlignment="1">
      <alignment horizontal="center" vertical="center" wrapText="1"/>
    </xf>
    <xf numFmtId="192" fontId="0" fillId="32" borderId="10" xfId="0" applyNumberFormat="1" applyFill="1" applyBorder="1" applyAlignment="1">
      <alignment horizontal="center" vertical="center" wrapText="1"/>
    </xf>
    <xf numFmtId="194" fontId="7" fillId="32" borderId="10" xfId="0" applyNumberFormat="1" applyFont="1" applyFill="1" applyBorder="1" applyAlignment="1">
      <alignment horizontal="center" vertical="center" wrapText="1"/>
    </xf>
    <xf numFmtId="192" fontId="10" fillId="32" borderId="10" xfId="0" applyNumberFormat="1" applyFont="1" applyFill="1" applyBorder="1" applyAlignment="1">
      <alignment wrapText="1"/>
    </xf>
    <xf numFmtId="0" fontId="0" fillId="32" borderId="10" xfId="0" applyFill="1" applyBorder="1" applyAlignment="1">
      <alignment wrapText="1"/>
    </xf>
    <xf numFmtId="171" fontId="0" fillId="32" borderId="10" xfId="0" applyNumberFormat="1" applyFill="1" applyBorder="1" applyAlignment="1">
      <alignment wrapText="1"/>
    </xf>
    <xf numFmtId="0" fontId="0" fillId="32" borderId="10" xfId="0" applyFill="1" applyBorder="1" applyAlignment="1">
      <alignment horizontal="center" wrapText="1"/>
    </xf>
    <xf numFmtId="171" fontId="0" fillId="32" borderId="10" xfId="0" applyNumberFormat="1" applyFill="1" applyBorder="1" applyAlignment="1">
      <alignment horizontal="right" wrapText="1"/>
    </xf>
    <xf numFmtId="0" fontId="7" fillId="32" borderId="0" xfId="0" applyFont="1" applyFill="1" applyAlignment="1">
      <alignment wrapText="1"/>
    </xf>
    <xf numFmtId="0" fontId="0" fillId="32" borderId="10" xfId="0" applyFill="1" applyBorder="1" applyAlignment="1">
      <alignment vertical="center" wrapText="1"/>
    </xf>
    <xf numFmtId="192" fontId="0" fillId="32" borderId="10" xfId="0" applyNumberFormat="1" applyFill="1" applyBorder="1" applyAlignment="1">
      <alignment vertical="center" wrapText="1"/>
    </xf>
    <xf numFmtId="187" fontId="0" fillId="32" borderId="10" xfId="60" applyFont="1" applyFill="1" applyBorder="1" applyAlignment="1">
      <alignment vertical="center" wrapText="1"/>
    </xf>
    <xf numFmtId="0" fontId="0" fillId="32" borderId="0" xfId="0" applyFill="1" applyBorder="1" applyAlignment="1">
      <alignment vertical="center" wrapText="1"/>
    </xf>
    <xf numFmtId="192" fontId="0" fillId="32" borderId="0" xfId="0" applyNumberFormat="1" applyFill="1" applyBorder="1" applyAlignment="1">
      <alignment vertical="center" wrapText="1"/>
    </xf>
    <xf numFmtId="187" fontId="0" fillId="32" borderId="0" xfId="60" applyFont="1" applyFill="1" applyBorder="1" applyAlignment="1">
      <alignment vertical="center" wrapText="1"/>
    </xf>
    <xf numFmtId="1" fontId="7" fillId="32" borderId="10" xfId="0" applyNumberFormat="1" applyFont="1" applyFill="1" applyBorder="1" applyAlignment="1">
      <alignment horizontal="center" vertical="center" wrapText="1"/>
    </xf>
    <xf numFmtId="192" fontId="0" fillId="32" borderId="10" xfId="0" applyNumberFormat="1" applyFill="1" applyBorder="1" applyAlignment="1">
      <alignment horizontal="center" wrapText="1"/>
    </xf>
    <xf numFmtId="0" fontId="0" fillId="32" borderId="0" xfId="0" applyFill="1" applyBorder="1" applyAlignment="1">
      <alignment horizontal="center" wrapText="1"/>
    </xf>
    <xf numFmtId="192" fontId="0" fillId="32" borderId="0" xfId="0" applyNumberFormat="1" applyFill="1" applyBorder="1" applyAlignment="1">
      <alignment horizontal="center" wrapText="1"/>
    </xf>
    <xf numFmtId="194" fontId="0" fillId="32" borderId="0" xfId="0" applyNumberFormat="1" applyFill="1" applyBorder="1" applyAlignment="1">
      <alignment horizontal="center" wrapText="1"/>
    </xf>
    <xf numFmtId="187" fontId="0" fillId="32" borderId="10" xfId="60" applyFont="1" applyFill="1" applyBorder="1" applyAlignment="1">
      <alignment wrapText="1"/>
    </xf>
    <xf numFmtId="171" fontId="0" fillId="32" borderId="0" xfId="0" applyNumberFormat="1" applyFill="1" applyBorder="1" applyAlignment="1">
      <alignment wrapText="1"/>
    </xf>
    <xf numFmtId="187" fontId="0" fillId="32" borderId="0" xfId="60" applyFont="1" applyFill="1" applyBorder="1" applyAlignment="1">
      <alignment wrapText="1"/>
    </xf>
    <xf numFmtId="171" fontId="0" fillId="32" borderId="0" xfId="60" applyNumberFormat="1" applyFont="1" applyFill="1" applyBorder="1" applyAlignment="1">
      <alignment wrapText="1"/>
    </xf>
    <xf numFmtId="192" fontId="0" fillId="32" borderId="10" xfId="0" applyNumberFormat="1" applyFill="1" applyBorder="1" applyAlignment="1">
      <alignment horizontal="right" vertical="center" wrapText="1"/>
    </xf>
    <xf numFmtId="192" fontId="0" fillId="32" borderId="11" xfId="0" applyNumberFormat="1" applyFill="1" applyBorder="1" applyAlignment="1">
      <alignment horizontal="left" vertical="center" wrapText="1"/>
    </xf>
    <xf numFmtId="192" fontId="7" fillId="32" borderId="0" xfId="0" applyNumberFormat="1" applyFont="1" applyFill="1" applyBorder="1" applyAlignment="1">
      <alignment horizontal="center" vertical="center" wrapText="1"/>
    </xf>
    <xf numFmtId="194" fontId="7" fillId="32" borderId="0" xfId="0" applyNumberFormat="1" applyFont="1" applyFill="1" applyBorder="1" applyAlignment="1">
      <alignment horizontal="center" vertical="center" wrapText="1"/>
    </xf>
    <xf numFmtId="197" fontId="0" fillId="32" borderId="0" xfId="57" applyNumberFormat="1" applyFont="1" applyFill="1" applyBorder="1" applyAlignment="1">
      <alignment horizontal="center" wrapText="1"/>
    </xf>
    <xf numFmtId="198" fontId="0" fillId="32" borderId="0" xfId="0" applyNumberFormat="1" applyFill="1" applyBorder="1" applyAlignment="1">
      <alignment horizontal="center" wrapText="1"/>
    </xf>
    <xf numFmtId="2" fontId="0" fillId="32" borderId="10" xfId="0" applyNumberFormat="1" applyFill="1" applyBorder="1" applyAlignment="1">
      <alignment wrapText="1"/>
    </xf>
    <xf numFmtId="192" fontId="7" fillId="32" borderId="10" xfId="0" applyNumberFormat="1" applyFont="1" applyFill="1" applyBorder="1" applyAlignment="1">
      <alignment horizontal="center" wrapText="1"/>
    </xf>
    <xf numFmtId="2" fontId="0" fillId="32" borderId="12" xfId="0" applyNumberFormat="1" applyFill="1" applyBorder="1" applyAlignment="1">
      <alignment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/>
    </xf>
    <xf numFmtId="192" fontId="7" fillId="32" borderId="12" xfId="0" applyNumberFormat="1" applyFont="1" applyFill="1" applyBorder="1" applyAlignment="1">
      <alignment horizontal="center" vertical="center" wrapText="1"/>
    </xf>
    <xf numFmtId="194" fontId="7" fillId="32" borderId="12" xfId="0" applyNumberFormat="1" applyFont="1" applyFill="1" applyBorder="1" applyAlignment="1">
      <alignment horizontal="center" vertical="center" wrapText="1"/>
    </xf>
    <xf numFmtId="192" fontId="0" fillId="32" borderId="12" xfId="0" applyNumberFormat="1" applyFill="1" applyBorder="1" applyAlignment="1">
      <alignment horizontal="right" wrapText="1"/>
    </xf>
    <xf numFmtId="171" fontId="0" fillId="32" borderId="12" xfId="0" applyNumberFormat="1" applyFill="1" applyBorder="1" applyAlignment="1">
      <alignment horizontal="right" wrapText="1"/>
    </xf>
    <xf numFmtId="192" fontId="0" fillId="32" borderId="0" xfId="0" applyNumberFormat="1" applyFill="1" applyBorder="1" applyAlignment="1">
      <alignment horizontal="center" vertical="center" wrapText="1"/>
    </xf>
    <xf numFmtId="192" fontId="0" fillId="32" borderId="13" xfId="0" applyNumberFormat="1" applyFill="1" applyBorder="1" applyAlignment="1">
      <alignment horizontal="center" vertical="center" wrapText="1"/>
    </xf>
    <xf numFmtId="192" fontId="0" fillId="32" borderId="13" xfId="0" applyNumberFormat="1" applyFill="1" applyBorder="1" applyAlignment="1">
      <alignment vertical="center" wrapText="1"/>
    </xf>
    <xf numFmtId="192" fontId="10" fillId="32" borderId="13" xfId="0" applyNumberFormat="1" applyFont="1" applyFill="1" applyBorder="1" applyAlignment="1">
      <alignment wrapText="1"/>
    </xf>
    <xf numFmtId="192" fontId="0" fillId="32" borderId="13" xfId="0" applyNumberFormat="1" applyFill="1" applyBorder="1" applyAlignment="1">
      <alignment wrapText="1"/>
    </xf>
    <xf numFmtId="194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192" fontId="0" fillId="32" borderId="10" xfId="0" applyNumberFormat="1" applyFill="1" applyBorder="1" applyAlignment="1">
      <alignment horizontal="left" vertical="center" wrapText="1"/>
    </xf>
    <xf numFmtId="202" fontId="0" fillId="32" borderId="10" xfId="0" applyNumberForma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197" fontId="0" fillId="32" borderId="10" xfId="57" applyNumberFormat="1" applyFont="1" applyFill="1" applyBorder="1" applyAlignment="1">
      <alignment horizontal="center" vertical="center" wrapText="1"/>
    </xf>
    <xf numFmtId="192" fontId="0" fillId="32" borderId="10" xfId="0" applyNumberFormat="1" applyFont="1" applyFill="1" applyBorder="1" applyAlignment="1">
      <alignment vertical="center" wrapText="1"/>
    </xf>
    <xf numFmtId="192" fontId="7" fillId="32" borderId="14" xfId="0" applyNumberFormat="1" applyFont="1" applyFill="1" applyBorder="1" applyAlignment="1">
      <alignment horizontal="center" vertical="center" wrapText="1"/>
    </xf>
    <xf numFmtId="202" fontId="0" fillId="32" borderId="0" xfId="0" applyNumberForma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171" fontId="0" fillId="32" borderId="10" xfId="0" applyNumberFormat="1" applyFill="1" applyBorder="1" applyAlignment="1">
      <alignment horizontal="right" vertical="center" wrapText="1"/>
    </xf>
    <xf numFmtId="195" fontId="0" fillId="32" borderId="10" xfId="60" applyNumberFormat="1" applyFont="1" applyFill="1" applyBorder="1" applyAlignment="1">
      <alignment vertical="center" wrapText="1"/>
    </xf>
    <xf numFmtId="192" fontId="0" fillId="32" borderId="0" xfId="0" applyNumberFormat="1" applyFill="1" applyBorder="1" applyAlignment="1">
      <alignment horizontal="left" vertical="center" wrapText="1"/>
    </xf>
    <xf numFmtId="192" fontId="0" fillId="32" borderId="0" xfId="0" applyNumberFormat="1" applyFill="1" applyBorder="1" applyAlignment="1">
      <alignment horizontal="right" vertical="center" wrapText="1"/>
    </xf>
    <xf numFmtId="2" fontId="0" fillId="32" borderId="10" xfId="0" applyNumberFormat="1" applyFill="1" applyBorder="1" applyAlignment="1">
      <alignment horizontal="right" vertical="center" wrapText="1"/>
    </xf>
    <xf numFmtId="2" fontId="0" fillId="32" borderId="0" xfId="0" applyNumberFormat="1" applyFill="1" applyBorder="1" applyAlignment="1">
      <alignment wrapText="1"/>
    </xf>
    <xf numFmtId="192" fontId="0" fillId="32" borderId="11" xfId="0" applyNumberFormat="1" applyFill="1" applyBorder="1" applyAlignment="1">
      <alignment wrapText="1"/>
    </xf>
    <xf numFmtId="0" fontId="0" fillId="32" borderId="0" xfId="0" applyFill="1" applyAlignment="1">
      <alignment wrapText="1"/>
    </xf>
    <xf numFmtId="0" fontId="2" fillId="32" borderId="15" xfId="0" applyFont="1" applyFill="1" applyBorder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192" fontId="0" fillId="32" borderId="15" xfId="0" applyNumberFormat="1" applyFill="1" applyBorder="1" applyAlignment="1">
      <alignment wrapText="1"/>
    </xf>
    <xf numFmtId="171" fontId="0" fillId="32" borderId="10" xfId="0" applyNumberFormat="1" applyFill="1" applyBorder="1" applyAlignment="1">
      <alignment vertical="center" wrapText="1"/>
    </xf>
    <xf numFmtId="2" fontId="0" fillId="32" borderId="10" xfId="0" applyNumberFormat="1" applyFill="1" applyBorder="1" applyAlignment="1">
      <alignment vertical="center" wrapText="1"/>
    </xf>
    <xf numFmtId="192" fontId="0" fillId="32" borderId="10" xfId="0" applyNumberFormat="1" applyFont="1" applyFill="1" applyBorder="1" applyAlignment="1">
      <alignment horizontal="center" vertical="center" wrapText="1"/>
    </xf>
    <xf numFmtId="192" fontId="0" fillId="32" borderId="12" xfId="0" applyNumberFormat="1" applyFont="1" applyFill="1" applyBorder="1" applyAlignment="1">
      <alignment horizontal="left" vertical="center" wrapText="1"/>
    </xf>
    <xf numFmtId="2" fontId="0" fillId="32" borderId="12" xfId="0" applyNumberForma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1" fillId="32" borderId="0" xfId="0" applyFont="1" applyFill="1" applyAlignment="1">
      <alignment horizontal="justify" wrapText="1"/>
    </xf>
    <xf numFmtId="4" fontId="2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192" fontId="4" fillId="32" borderId="10" xfId="0" applyNumberFormat="1" applyFont="1" applyFill="1" applyBorder="1" applyAlignment="1">
      <alignment horizontal="right" vertical="center" wrapText="1"/>
    </xf>
    <xf numFmtId="192" fontId="10" fillId="32" borderId="10" xfId="0" applyNumberFormat="1" applyFont="1" applyFill="1" applyBorder="1" applyAlignment="1">
      <alignment vertical="center" wrapText="1"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192" fontId="0" fillId="32" borderId="12" xfId="0" applyNumberFormat="1" applyFont="1" applyFill="1" applyBorder="1" applyAlignment="1">
      <alignment vertical="center" wrapText="1"/>
    </xf>
    <xf numFmtId="192" fontId="0" fillId="32" borderId="12" xfId="0" applyNumberFormat="1" applyFont="1" applyFill="1" applyBorder="1" applyAlignment="1">
      <alignment horizontal="left" vertical="center" wrapText="1"/>
    </xf>
    <xf numFmtId="187" fontId="0" fillId="32" borderId="10" xfId="60" applyFont="1" applyFill="1" applyBorder="1" applyAlignment="1">
      <alignment horizontal="center" vertical="center" wrapText="1"/>
    </xf>
    <xf numFmtId="2" fontId="0" fillId="32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5" xfId="0" applyFont="1" applyBorder="1" applyAlignment="1">
      <alignment/>
    </xf>
    <xf numFmtId="171" fontId="0" fillId="32" borderId="10" xfId="6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4" fontId="0" fillId="0" borderId="0" xfId="0" applyNumberFormat="1" applyAlignment="1">
      <alignment/>
    </xf>
    <xf numFmtId="192" fontId="0" fillId="32" borderId="10" xfId="0" applyNumberFormat="1" applyFont="1" applyFill="1" applyBorder="1" applyAlignment="1">
      <alignment horizontal="right" vertical="center"/>
    </xf>
    <xf numFmtId="187" fontId="0" fillId="32" borderId="10" xfId="60" applyFont="1" applyFill="1" applyBorder="1" applyAlignment="1">
      <alignment horizontal="center" vertical="center"/>
    </xf>
    <xf numFmtId="187" fontId="0" fillId="32" borderId="10" xfId="60" applyFont="1" applyFill="1" applyBorder="1" applyAlignment="1">
      <alignment vertical="center"/>
    </xf>
    <xf numFmtId="0" fontId="2" fillId="32" borderId="0" xfId="0" applyFont="1" applyFill="1" applyAlignment="1">
      <alignment/>
    </xf>
    <xf numFmtId="0" fontId="0" fillId="32" borderId="0" xfId="0" applyFill="1" applyAlignment="1">
      <alignment wrapText="1"/>
    </xf>
    <xf numFmtId="192" fontId="0" fillId="32" borderId="11" xfId="0" applyNumberFormat="1" applyFill="1" applyBorder="1" applyAlignment="1">
      <alignment vertical="center" wrapText="1"/>
    </xf>
    <xf numFmtId="192" fontId="0" fillId="32" borderId="12" xfId="0" applyNumberFormat="1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3" fillId="0" borderId="12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0" fillId="32" borderId="0" xfId="0" applyFill="1" applyAlignment="1">
      <alignment wrapText="1"/>
    </xf>
    <xf numFmtId="192" fontId="0" fillId="32" borderId="12" xfId="0" applyNumberFormat="1" applyFont="1" applyFill="1" applyBorder="1" applyAlignment="1">
      <alignment vertical="center" wrapText="1"/>
    </xf>
    <xf numFmtId="192" fontId="0" fillId="32" borderId="12" xfId="0" applyNumberFormat="1" applyFont="1" applyFill="1" applyBorder="1" applyAlignment="1">
      <alignment horizontal="left" vertical="center" wrapText="1"/>
    </xf>
    <xf numFmtId="192" fontId="0" fillId="32" borderId="11" xfId="0" applyNumberFormat="1" applyFill="1" applyBorder="1" applyAlignment="1">
      <alignment horizontal="left" vertical="center" wrapText="1"/>
    </xf>
    <xf numFmtId="192" fontId="0" fillId="32" borderId="11" xfId="0" applyNumberForma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11" fillId="32" borderId="0" xfId="0" applyFont="1" applyFill="1" applyAlignment="1">
      <alignment horizontal="center" vertical="top"/>
    </xf>
    <xf numFmtId="0" fontId="11" fillId="32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32" borderId="0" xfId="0" applyFont="1" applyFill="1" applyAlignment="1">
      <alignment/>
    </xf>
    <xf numFmtId="0" fontId="11" fillId="32" borderId="15" xfId="0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192" fontId="12" fillId="32" borderId="15" xfId="0" applyNumberFormat="1" applyFont="1" applyFill="1" applyBorder="1" applyAlignment="1">
      <alignment wrapText="1"/>
    </xf>
    <xf numFmtId="0" fontId="11" fillId="0" borderId="15" xfId="0" applyFont="1" applyBorder="1" applyAlignment="1">
      <alignment/>
    </xf>
    <xf numFmtId="0" fontId="11" fillId="32" borderId="15" xfId="0" applyFont="1" applyFill="1" applyBorder="1" applyAlignment="1">
      <alignment/>
    </xf>
    <xf numFmtId="0" fontId="11" fillId="32" borderId="0" xfId="0" applyFont="1" applyFill="1" applyAlignment="1">
      <alignment horizontal="justify" vertical="top"/>
    </xf>
    <xf numFmtId="0" fontId="11" fillId="32" borderId="0" xfId="0" applyFont="1" applyFill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32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192" fontId="0" fillId="33" borderId="10" xfId="0" applyNumberFormat="1" applyFill="1" applyBorder="1" applyAlignment="1">
      <alignment vertical="center" wrapText="1"/>
    </xf>
    <xf numFmtId="192" fontId="0" fillId="33" borderId="10" xfId="0" applyNumberFormat="1" applyFill="1" applyBorder="1" applyAlignment="1">
      <alignment horizontal="right" vertical="center" wrapText="1"/>
    </xf>
    <xf numFmtId="0" fontId="13" fillId="34" borderId="12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vertical="center"/>
    </xf>
    <xf numFmtId="0" fontId="13" fillId="34" borderId="12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top" wrapText="1"/>
    </xf>
    <xf numFmtId="0" fontId="11" fillId="32" borderId="0" xfId="0" applyFont="1" applyFill="1" applyAlignment="1">
      <alignment horizont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32" borderId="0" xfId="0" applyFont="1" applyFill="1" applyAlignment="1">
      <alignment horizontal="justify"/>
    </xf>
    <xf numFmtId="0" fontId="11" fillId="32" borderId="0" xfId="0" applyFont="1" applyFill="1" applyAlignment="1">
      <alignment/>
    </xf>
    <xf numFmtId="0" fontId="11" fillId="3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15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7" fillId="32" borderId="0" xfId="0" applyFont="1" applyFill="1" applyAlignment="1">
      <alignment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192" fontId="7" fillId="32" borderId="16" xfId="0" applyNumberFormat="1" applyFont="1" applyFill="1" applyBorder="1" applyAlignment="1">
      <alignment horizontal="center" vertical="center" wrapText="1"/>
    </xf>
    <xf numFmtId="192" fontId="7" fillId="32" borderId="14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192" fontId="0" fillId="32" borderId="12" xfId="0" applyNumberFormat="1" applyFill="1" applyBorder="1" applyAlignment="1">
      <alignment vertical="center" wrapText="1"/>
    </xf>
    <xf numFmtId="192" fontId="0" fillId="32" borderId="11" xfId="0" applyNumberFormat="1" applyFill="1" applyBorder="1" applyAlignment="1">
      <alignment vertical="center" wrapText="1"/>
    </xf>
    <xf numFmtId="0" fontId="0" fillId="32" borderId="0" xfId="0" applyFill="1" applyAlignment="1">
      <alignment horizontal="right" wrapText="1"/>
    </xf>
    <xf numFmtId="192" fontId="0" fillId="32" borderId="0" xfId="0" applyNumberFormat="1" applyFont="1" applyFill="1" applyAlignment="1">
      <alignment horizontal="right" wrapText="1"/>
    </xf>
    <xf numFmtId="0" fontId="0" fillId="32" borderId="0" xfId="0" applyFont="1" applyFill="1" applyAlignment="1">
      <alignment horizontal="right" wrapText="1"/>
    </xf>
    <xf numFmtId="0" fontId="0" fillId="32" borderId="0" xfId="0" applyFont="1" applyFill="1" applyAlignment="1">
      <alignment wrapText="1"/>
    </xf>
    <xf numFmtId="0" fontId="9" fillId="32" borderId="0" xfId="0" applyFont="1" applyFill="1" applyAlignment="1">
      <alignment horizontal="right" wrapText="1"/>
    </xf>
    <xf numFmtId="192" fontId="0" fillId="32" borderId="12" xfId="0" applyNumberFormat="1" applyFont="1" applyFill="1" applyBorder="1" applyAlignment="1">
      <alignment vertical="center" wrapText="1"/>
    </xf>
    <xf numFmtId="192" fontId="0" fillId="32" borderId="12" xfId="0" applyNumberFormat="1" applyFont="1" applyFill="1" applyBorder="1" applyAlignment="1">
      <alignment horizontal="left" vertical="center" wrapText="1"/>
    </xf>
    <xf numFmtId="192" fontId="0" fillId="32" borderId="11" xfId="0" applyNumberFormat="1" applyFill="1" applyBorder="1" applyAlignment="1">
      <alignment horizontal="left" vertical="center" wrapText="1"/>
    </xf>
    <xf numFmtId="192" fontId="0" fillId="32" borderId="12" xfId="0" applyNumberFormat="1" applyFill="1" applyBorder="1" applyAlignment="1">
      <alignment horizontal="left" vertical="center" wrapText="1"/>
    </xf>
    <xf numFmtId="194" fontId="7" fillId="32" borderId="12" xfId="0" applyNumberFormat="1" applyFont="1" applyFill="1" applyBorder="1" applyAlignment="1">
      <alignment horizontal="center" vertical="center" wrapText="1"/>
    </xf>
    <xf numFmtId="194" fontId="0" fillId="32" borderId="11" xfId="0" applyNumberFormat="1" applyFill="1" applyBorder="1" applyAlignment="1">
      <alignment horizontal="center" vertical="center" wrapText="1"/>
    </xf>
    <xf numFmtId="192" fontId="0" fillId="32" borderId="12" xfId="0" applyNumberFormat="1" applyFill="1" applyBorder="1" applyAlignment="1">
      <alignment wrapText="1"/>
    </xf>
    <xf numFmtId="192" fontId="0" fillId="32" borderId="11" xfId="0" applyNumberFormat="1" applyFill="1" applyBorder="1" applyAlignment="1">
      <alignment wrapText="1"/>
    </xf>
    <xf numFmtId="0" fontId="0" fillId="32" borderId="12" xfId="0" applyFill="1" applyBorder="1" applyAlignment="1">
      <alignment vertical="center" wrapText="1"/>
    </xf>
    <xf numFmtId="0" fontId="0" fillId="32" borderId="11" xfId="0" applyFill="1" applyBorder="1" applyAlignment="1">
      <alignment vertical="center" wrapText="1"/>
    </xf>
    <xf numFmtId="0" fontId="0" fillId="32" borderId="12" xfId="0" applyFont="1" applyFill="1" applyBorder="1" applyAlignment="1">
      <alignment vertical="center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/>
    </xf>
    <xf numFmtId="192" fontId="7" fillId="32" borderId="10" xfId="0" applyNumberFormat="1" applyFont="1" applyFill="1" applyBorder="1" applyAlignment="1">
      <alignment horizontal="center" vertical="center" wrapText="1"/>
    </xf>
    <xf numFmtId="192" fontId="7" fillId="32" borderId="21" xfId="0" applyNumberFormat="1" applyFont="1" applyFill="1" applyBorder="1" applyAlignment="1">
      <alignment horizontal="center" vertical="center" wrapText="1"/>
    </xf>
    <xf numFmtId="192" fontId="7" fillId="32" borderId="22" xfId="0" applyNumberFormat="1" applyFont="1" applyFill="1" applyBorder="1" applyAlignment="1">
      <alignment horizontal="center" vertical="center" wrapText="1"/>
    </xf>
    <xf numFmtId="192" fontId="7" fillId="32" borderId="23" xfId="0" applyNumberFormat="1" applyFont="1" applyFill="1" applyBorder="1" applyAlignment="1">
      <alignment horizontal="center" vertical="center" wrapText="1"/>
    </xf>
    <xf numFmtId="192" fontId="7" fillId="32" borderId="24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zoomScale="70" zoomScaleNormal="70" zoomScalePageLayoutView="0" workbookViewId="0" topLeftCell="A51">
      <selection activeCell="A49" sqref="A49:U49"/>
    </sheetView>
  </sheetViews>
  <sheetFormatPr defaultColWidth="9.140625" defaultRowHeight="12.75"/>
  <cols>
    <col min="1" max="1" width="29.8515625" style="134" customWidth="1"/>
    <col min="2" max="3" width="6.7109375" style="0" customWidth="1"/>
    <col min="4" max="4" width="13.7109375" style="0" customWidth="1"/>
    <col min="5" max="6" width="5.7109375" style="0" customWidth="1"/>
    <col min="7" max="7" width="15.7109375" style="17" customWidth="1"/>
    <col min="8" max="19" width="14.7109375" style="0" customWidth="1"/>
    <col min="20" max="20" width="15.7109375" style="0" customWidth="1"/>
    <col min="21" max="22" width="17.00390625" style="0" customWidth="1"/>
    <col min="23" max="23" width="15.140625" style="0" customWidth="1"/>
    <col min="24" max="24" width="13.421875" style="0" customWidth="1"/>
    <col min="25" max="25" width="14.57421875" style="0" customWidth="1"/>
    <col min="26" max="26" width="13.421875" style="0" customWidth="1"/>
    <col min="27" max="27" width="31.421875" style="0" customWidth="1"/>
  </cols>
  <sheetData>
    <row r="1" spans="1:21" ht="15.75" customHeight="1">
      <c r="A1" s="191" t="s">
        <v>186</v>
      </c>
      <c r="B1" s="191"/>
      <c r="C1" s="191"/>
      <c r="D1" s="191"/>
      <c r="E1" s="191"/>
      <c r="F1" s="2"/>
      <c r="G1" s="104"/>
      <c r="H1" s="4"/>
      <c r="I1" s="4"/>
      <c r="J1" s="4"/>
      <c r="K1" s="4"/>
      <c r="L1" s="4"/>
      <c r="M1" s="4"/>
      <c r="N1" s="4"/>
      <c r="O1" s="194" t="s">
        <v>27</v>
      </c>
      <c r="P1" s="194"/>
      <c r="Q1" s="194"/>
      <c r="R1" s="194"/>
      <c r="S1" s="194"/>
      <c r="T1" s="194"/>
      <c r="U1" s="194"/>
    </row>
    <row r="2" spans="1:21" ht="27.75" customHeight="1">
      <c r="A2" s="199" t="s">
        <v>16</v>
      </c>
      <c r="B2" s="199"/>
      <c r="C2" s="199"/>
      <c r="D2" s="199"/>
      <c r="E2" s="199"/>
      <c r="F2" s="198"/>
      <c r="G2" s="198"/>
      <c r="H2" s="4"/>
      <c r="I2" s="4"/>
      <c r="J2" s="4"/>
      <c r="K2" s="4"/>
      <c r="L2" s="4"/>
      <c r="M2" s="4"/>
      <c r="N2" s="4"/>
      <c r="O2" s="186" t="s">
        <v>17</v>
      </c>
      <c r="P2" s="195"/>
      <c r="Q2" s="195"/>
      <c r="R2" s="195"/>
      <c r="S2" s="195"/>
      <c r="T2" s="195"/>
      <c r="U2" s="195"/>
    </row>
    <row r="3" spans="1:21" ht="23.25" customHeight="1">
      <c r="A3" s="191" t="s">
        <v>15</v>
      </c>
      <c r="B3" s="191"/>
      <c r="C3" s="191"/>
      <c r="D3" s="191"/>
      <c r="E3" s="191"/>
      <c r="F3" s="200"/>
      <c r="G3" s="200"/>
      <c r="H3" s="4"/>
      <c r="I3" s="4"/>
      <c r="J3" s="4"/>
      <c r="K3" s="4"/>
      <c r="L3" s="4"/>
      <c r="M3" s="4"/>
      <c r="N3" s="4"/>
      <c r="O3" s="195"/>
      <c r="P3" s="195"/>
      <c r="Q3" s="195"/>
      <c r="R3" s="195"/>
      <c r="S3" s="195"/>
      <c r="T3" s="195"/>
      <c r="U3" s="195"/>
    </row>
    <row r="4" spans="1:21" ht="32.25" customHeight="1">
      <c r="A4" s="197" t="s">
        <v>196</v>
      </c>
      <c r="B4" s="197"/>
      <c r="C4" s="197"/>
      <c r="D4" s="197"/>
      <c r="E4" s="197"/>
      <c r="F4" s="198"/>
      <c r="G4" s="104"/>
      <c r="H4" s="4"/>
      <c r="I4" s="4"/>
      <c r="J4" s="4"/>
      <c r="K4" s="4"/>
      <c r="L4" s="4"/>
      <c r="M4" s="4"/>
      <c r="N4" s="4"/>
      <c r="O4" s="196" t="s">
        <v>163</v>
      </c>
      <c r="P4" s="196"/>
      <c r="Q4" s="196"/>
      <c r="R4" s="196"/>
      <c r="S4" s="196"/>
      <c r="T4" s="196"/>
      <c r="U4" s="196"/>
    </row>
    <row r="5" spans="1:21" ht="17.25" customHeight="1">
      <c r="A5" s="188" t="s">
        <v>32</v>
      </c>
      <c r="B5" s="188"/>
      <c r="C5" s="188"/>
      <c r="D5" s="188"/>
      <c r="E5" s="188"/>
      <c r="F5" s="189"/>
      <c r="G5" s="104"/>
      <c r="H5" s="4"/>
      <c r="I5" s="4"/>
      <c r="J5" s="4"/>
      <c r="K5" s="4"/>
      <c r="L5" s="4"/>
      <c r="M5" s="4"/>
      <c r="N5" s="4"/>
      <c r="O5" s="3"/>
      <c r="P5" s="3"/>
      <c r="Q5" s="3"/>
      <c r="R5" s="3"/>
      <c r="S5" s="3"/>
      <c r="T5" s="3"/>
      <c r="U5" s="3"/>
    </row>
    <row r="6" spans="1:21" ht="22.5" customHeight="1">
      <c r="A6" s="191"/>
      <c r="B6" s="191"/>
      <c r="C6" s="191"/>
      <c r="D6" s="191"/>
      <c r="E6" s="191"/>
      <c r="F6" s="2"/>
      <c r="G6" s="10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</row>
    <row r="8" spans="1:21" ht="15.75">
      <c r="A8" s="131"/>
      <c r="B8" s="1"/>
      <c r="C8" s="1"/>
      <c r="D8" s="1"/>
      <c r="E8" s="1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"/>
      <c r="R8" s="1"/>
      <c r="S8" s="1"/>
      <c r="T8" s="1"/>
      <c r="U8" s="5" t="s">
        <v>0</v>
      </c>
    </row>
    <row r="9" spans="1:21" ht="32.25" customHeight="1">
      <c r="A9" s="206" t="s">
        <v>204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4"/>
      <c r="N9" s="4"/>
      <c r="O9" s="4"/>
      <c r="P9" s="4"/>
      <c r="Q9" s="4"/>
      <c r="R9" s="4"/>
      <c r="S9" s="4"/>
      <c r="T9" s="4" t="s">
        <v>1</v>
      </c>
      <c r="U9" s="5">
        <v>501012</v>
      </c>
    </row>
    <row r="10" spans="1:21" ht="31.5" customHeight="1">
      <c r="A10" s="206" t="s">
        <v>205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4"/>
      <c r="N10" s="4"/>
      <c r="O10" s="4"/>
      <c r="P10" s="4"/>
      <c r="Q10" s="4"/>
      <c r="R10" s="4"/>
      <c r="S10" s="4"/>
      <c r="T10" s="4" t="s">
        <v>2</v>
      </c>
      <c r="U10" s="5"/>
    </row>
    <row r="11" spans="1:21" ht="15.75">
      <c r="A11" s="131"/>
      <c r="B11" s="1"/>
      <c r="C11" s="1"/>
      <c r="D11" s="1"/>
      <c r="E11" s="1"/>
      <c r="F11" s="188"/>
      <c r="G11" s="188"/>
      <c r="H11" s="188"/>
      <c r="I11" s="188"/>
      <c r="J11" s="1"/>
      <c r="K11" s="188"/>
      <c r="L11" s="188"/>
      <c r="M11" s="188"/>
      <c r="N11" s="188"/>
      <c r="O11" s="188"/>
      <c r="P11" s="4"/>
      <c r="Q11" s="4"/>
      <c r="R11" s="4"/>
      <c r="S11" s="4"/>
      <c r="T11" s="4" t="s">
        <v>3</v>
      </c>
      <c r="U11" s="5"/>
    </row>
    <row r="12" spans="1:21" ht="36" customHeight="1">
      <c r="A12" s="190" t="s">
        <v>164</v>
      </c>
      <c r="B12" s="190"/>
      <c r="C12" s="205" t="s">
        <v>243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194" t="s">
        <v>4</v>
      </c>
      <c r="T12" s="194"/>
      <c r="U12" s="5"/>
    </row>
    <row r="13" spans="1:21" ht="53.25" customHeight="1">
      <c r="A13" s="190" t="s">
        <v>35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4" t="s">
        <v>4</v>
      </c>
      <c r="T13" s="194"/>
      <c r="U13" s="211"/>
    </row>
    <row r="14" spans="1:21" ht="22.5" customHeight="1">
      <c r="A14" s="192" t="s">
        <v>34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15"/>
      <c r="N14" s="115"/>
      <c r="O14" s="115"/>
      <c r="P14" s="115"/>
      <c r="Q14" s="186"/>
      <c r="R14" s="186"/>
      <c r="S14" s="194" t="s">
        <v>4</v>
      </c>
      <c r="T14" s="194"/>
      <c r="U14" s="212"/>
    </row>
    <row r="15" spans="1:21" ht="15.75">
      <c r="A15" s="192" t="s">
        <v>195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15"/>
      <c r="N15" s="115"/>
      <c r="O15" s="115"/>
      <c r="P15" s="115"/>
      <c r="Q15" s="115"/>
      <c r="R15" s="115"/>
      <c r="S15" s="4"/>
      <c r="T15" s="4" t="s">
        <v>5</v>
      </c>
      <c r="U15" s="5"/>
    </row>
    <row r="16" spans="1:21" ht="15.75" customHeight="1">
      <c r="A16" s="192" t="s">
        <v>26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87"/>
      <c r="M16" s="187"/>
      <c r="N16" s="187"/>
      <c r="O16" s="187"/>
      <c r="P16" s="187"/>
      <c r="Q16" s="115"/>
      <c r="R16" s="186"/>
      <c r="S16" s="4"/>
      <c r="T16" s="194" t="s">
        <v>6</v>
      </c>
      <c r="U16" s="201">
        <v>383</v>
      </c>
    </row>
    <row r="17" spans="1:21" ht="15.75">
      <c r="A17" s="131"/>
      <c r="B17" s="207"/>
      <c r="C17" s="207"/>
      <c r="D17" s="207"/>
      <c r="E17" s="207"/>
      <c r="F17" s="20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15"/>
      <c r="R17" s="186"/>
      <c r="S17" s="4"/>
      <c r="T17" s="194"/>
      <c r="U17" s="202"/>
    </row>
    <row r="18" spans="1:21" ht="15.75" customHeight="1">
      <c r="A18" s="131"/>
      <c r="B18" s="191"/>
      <c r="C18" s="191"/>
      <c r="D18" s="191"/>
      <c r="E18" s="191"/>
      <c r="F18" s="191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"/>
      <c r="R18" s="1"/>
      <c r="S18" s="1"/>
      <c r="T18" s="1"/>
      <c r="U18" s="1"/>
    </row>
    <row r="19" spans="1:21" ht="15.75" customHeight="1">
      <c r="A19" s="6"/>
      <c r="B19" s="175"/>
      <c r="C19" s="175"/>
      <c r="D19" s="175"/>
      <c r="E19" s="175"/>
      <c r="F19" s="175"/>
      <c r="G19" s="217" t="s">
        <v>33</v>
      </c>
      <c r="H19" s="203" t="s">
        <v>193</v>
      </c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3" t="s">
        <v>194</v>
      </c>
      <c r="U19" s="216"/>
    </row>
    <row r="20" spans="1:21" ht="31.5" customHeight="1">
      <c r="A20" s="184" t="s">
        <v>7</v>
      </c>
      <c r="B20" s="175" t="s">
        <v>8</v>
      </c>
      <c r="C20" s="175"/>
      <c r="D20" s="175"/>
      <c r="E20" s="175"/>
      <c r="F20" s="175"/>
      <c r="G20" s="218"/>
      <c r="H20" s="168" t="s">
        <v>9</v>
      </c>
      <c r="I20" s="168" t="s">
        <v>10</v>
      </c>
      <c r="J20" s="168" t="s">
        <v>11</v>
      </c>
      <c r="K20" s="168" t="s">
        <v>12</v>
      </c>
      <c r="L20" s="168" t="s">
        <v>18</v>
      </c>
      <c r="M20" s="168" t="s">
        <v>19</v>
      </c>
      <c r="N20" s="168" t="s">
        <v>20</v>
      </c>
      <c r="O20" s="168" t="s">
        <v>21</v>
      </c>
      <c r="P20" s="168" t="s">
        <v>22</v>
      </c>
      <c r="Q20" s="168" t="s">
        <v>23</v>
      </c>
      <c r="R20" s="168" t="s">
        <v>24</v>
      </c>
      <c r="S20" s="168" t="s">
        <v>25</v>
      </c>
      <c r="T20" s="171" t="s">
        <v>200</v>
      </c>
      <c r="U20" s="171" t="s">
        <v>207</v>
      </c>
    </row>
    <row r="21" spans="1:21" ht="47.25">
      <c r="A21" s="185"/>
      <c r="B21" s="6" t="s">
        <v>28</v>
      </c>
      <c r="C21" s="6" t="s">
        <v>29</v>
      </c>
      <c r="D21" s="6" t="s">
        <v>30</v>
      </c>
      <c r="E21" s="6" t="s">
        <v>13</v>
      </c>
      <c r="F21" s="6" t="s">
        <v>14</v>
      </c>
      <c r="G21" s="21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72"/>
      <c r="U21" s="172"/>
    </row>
    <row r="22" spans="1:21" ht="12.75" customHeight="1">
      <c r="A22" s="175">
        <v>1</v>
      </c>
      <c r="B22" s="178">
        <v>3</v>
      </c>
      <c r="C22" s="178">
        <v>4</v>
      </c>
      <c r="D22" s="178">
        <v>5</v>
      </c>
      <c r="E22" s="178">
        <v>6</v>
      </c>
      <c r="F22" s="178">
        <v>7</v>
      </c>
      <c r="G22" s="174">
        <v>8</v>
      </c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72"/>
      <c r="U22" s="172"/>
    </row>
    <row r="23" spans="1:21" ht="12.75" customHeight="1">
      <c r="A23" s="175"/>
      <c r="B23" s="178"/>
      <c r="C23" s="178"/>
      <c r="D23" s="178"/>
      <c r="E23" s="178"/>
      <c r="F23" s="178"/>
      <c r="G23" s="174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2"/>
      <c r="U23" s="172"/>
    </row>
    <row r="24" spans="1:21" ht="23.25" customHeight="1">
      <c r="A24" s="179" t="s">
        <v>165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1"/>
    </row>
    <row r="25" spans="1:27" ht="30" customHeight="1">
      <c r="A25" s="129" t="s">
        <v>137</v>
      </c>
      <c r="B25" s="8" t="s">
        <v>141</v>
      </c>
      <c r="C25" s="8" t="s">
        <v>232</v>
      </c>
      <c r="D25" s="8" t="s">
        <v>235</v>
      </c>
      <c r="E25" s="8" t="s">
        <v>143</v>
      </c>
      <c r="F25" s="8" t="s">
        <v>144</v>
      </c>
      <c r="G25" s="105">
        <v>4756600</v>
      </c>
      <c r="H25" s="103">
        <v>404300</v>
      </c>
      <c r="I25" s="103">
        <v>404300</v>
      </c>
      <c r="J25" s="103">
        <v>404300</v>
      </c>
      <c r="K25" s="103">
        <v>404300</v>
      </c>
      <c r="L25" s="103">
        <v>404300</v>
      </c>
      <c r="M25" s="103">
        <v>309300</v>
      </c>
      <c r="N25" s="103">
        <v>404300</v>
      </c>
      <c r="O25" s="103">
        <v>404300</v>
      </c>
      <c r="P25" s="103">
        <v>404300</v>
      </c>
      <c r="Q25" s="103">
        <v>404300</v>
      </c>
      <c r="R25" s="103">
        <v>404300</v>
      </c>
      <c r="S25" s="103">
        <v>404300</v>
      </c>
      <c r="T25" s="103">
        <v>4756600</v>
      </c>
      <c r="U25" s="103">
        <v>4756600</v>
      </c>
      <c r="V25" s="9"/>
      <c r="W25" s="119">
        <f>H25+I25+J25</f>
        <v>1212900</v>
      </c>
      <c r="X25" s="119">
        <f>K25+L25+M25</f>
        <v>1117900</v>
      </c>
      <c r="Y25" s="119">
        <f>N25+O25+P25</f>
        <v>1212900</v>
      </c>
      <c r="Z25" s="119">
        <f>Q25+R25+S25</f>
        <v>1212900</v>
      </c>
      <c r="AA25" s="119">
        <f>W25+X25+Y25+Z25</f>
        <v>4756600</v>
      </c>
    </row>
    <row r="26" spans="1:27" ht="45" customHeight="1">
      <c r="A26" s="135" t="s">
        <v>213</v>
      </c>
      <c r="B26" s="8" t="s">
        <v>141</v>
      </c>
      <c r="C26" s="8" t="s">
        <v>232</v>
      </c>
      <c r="D26" s="8" t="s">
        <v>235</v>
      </c>
      <c r="E26" s="8" t="s">
        <v>143</v>
      </c>
      <c r="F26" s="8" t="s">
        <v>208</v>
      </c>
      <c r="G26" s="105">
        <v>95000</v>
      </c>
      <c r="H26" s="103">
        <v>7500</v>
      </c>
      <c r="I26" s="103">
        <v>7500</v>
      </c>
      <c r="J26" s="103">
        <v>7500</v>
      </c>
      <c r="K26" s="103">
        <v>7500</v>
      </c>
      <c r="L26" s="103">
        <v>7500</v>
      </c>
      <c r="M26" s="103">
        <v>7500</v>
      </c>
      <c r="N26" s="103">
        <v>7500</v>
      </c>
      <c r="O26" s="103">
        <v>7500</v>
      </c>
      <c r="P26" s="103">
        <v>10000</v>
      </c>
      <c r="Q26" s="103">
        <v>10000</v>
      </c>
      <c r="R26" s="103">
        <v>7500</v>
      </c>
      <c r="S26" s="103">
        <v>7500</v>
      </c>
      <c r="T26" s="103">
        <v>95000</v>
      </c>
      <c r="U26" s="103">
        <f>T26</f>
        <v>95000</v>
      </c>
      <c r="V26" s="9"/>
      <c r="W26" s="119">
        <f aca="true" t="shared" si="0" ref="W26:W51">H26+I26+J26</f>
        <v>22500</v>
      </c>
      <c r="X26" s="119">
        <f aca="true" t="shared" si="1" ref="X26:X51">K26+L26+M26</f>
        <v>22500</v>
      </c>
      <c r="Y26" s="119">
        <f aca="true" t="shared" si="2" ref="Y26:Y51">N26+O26+P26</f>
        <v>25000</v>
      </c>
      <c r="Z26" s="119">
        <f aca="true" t="shared" si="3" ref="Z26:Z51">Q26+R26+S26</f>
        <v>25000</v>
      </c>
      <c r="AA26" s="119">
        <f aca="true" t="shared" si="4" ref="AA26:AA51">W26+X26+Y26+Z26</f>
        <v>95000</v>
      </c>
    </row>
    <row r="27" spans="1:27" ht="34.5" customHeight="1">
      <c r="A27" s="135" t="s">
        <v>214</v>
      </c>
      <c r="B27" s="8" t="s">
        <v>141</v>
      </c>
      <c r="C27" s="8" t="s">
        <v>232</v>
      </c>
      <c r="D27" s="8" t="s">
        <v>235</v>
      </c>
      <c r="E27" s="8" t="s">
        <v>148</v>
      </c>
      <c r="F27" s="8" t="s">
        <v>206</v>
      </c>
      <c r="G27" s="105">
        <v>90000</v>
      </c>
      <c r="H27" s="103">
        <v>7500</v>
      </c>
      <c r="I27" s="103">
        <v>7500</v>
      </c>
      <c r="J27" s="103">
        <v>7500</v>
      </c>
      <c r="K27" s="103">
        <v>7500</v>
      </c>
      <c r="L27" s="103">
        <v>7500</v>
      </c>
      <c r="M27" s="103">
        <v>7500</v>
      </c>
      <c r="N27" s="103">
        <v>7500</v>
      </c>
      <c r="O27" s="103">
        <v>7500</v>
      </c>
      <c r="P27" s="103">
        <v>7500</v>
      </c>
      <c r="Q27" s="103">
        <v>7500</v>
      </c>
      <c r="R27" s="103">
        <v>7500</v>
      </c>
      <c r="S27" s="103">
        <v>7500</v>
      </c>
      <c r="T27" s="103">
        <v>90000</v>
      </c>
      <c r="U27" s="103">
        <f>T27</f>
        <v>90000</v>
      </c>
      <c r="V27" s="9"/>
      <c r="W27" s="119">
        <f t="shared" si="0"/>
        <v>22500</v>
      </c>
      <c r="X27" s="119">
        <f t="shared" si="1"/>
        <v>22500</v>
      </c>
      <c r="Y27" s="119">
        <f t="shared" si="2"/>
        <v>22500</v>
      </c>
      <c r="Z27" s="119">
        <f t="shared" si="3"/>
        <v>22500</v>
      </c>
      <c r="AA27" s="119">
        <f t="shared" si="4"/>
        <v>90000</v>
      </c>
    </row>
    <row r="28" spans="1:27" ht="34.5" customHeight="1">
      <c r="A28" s="135" t="s">
        <v>220</v>
      </c>
      <c r="B28" s="8" t="s">
        <v>141</v>
      </c>
      <c r="C28" s="8" t="s">
        <v>232</v>
      </c>
      <c r="D28" s="8" t="s">
        <v>235</v>
      </c>
      <c r="E28" s="8" t="s">
        <v>148</v>
      </c>
      <c r="F28" s="8" t="s">
        <v>145</v>
      </c>
      <c r="G28" s="105">
        <v>12000</v>
      </c>
      <c r="H28" s="103">
        <v>1000</v>
      </c>
      <c r="I28" s="103">
        <v>1000</v>
      </c>
      <c r="J28" s="103">
        <v>1000</v>
      </c>
      <c r="K28" s="103">
        <v>1000</v>
      </c>
      <c r="L28" s="103">
        <v>1000</v>
      </c>
      <c r="M28" s="103">
        <v>1000</v>
      </c>
      <c r="N28" s="103">
        <v>1000</v>
      </c>
      <c r="O28" s="103">
        <v>1000</v>
      </c>
      <c r="P28" s="103">
        <v>1000</v>
      </c>
      <c r="Q28" s="103">
        <v>1000</v>
      </c>
      <c r="R28" s="103">
        <v>1000</v>
      </c>
      <c r="S28" s="103">
        <v>1000</v>
      </c>
      <c r="T28" s="103">
        <v>12000</v>
      </c>
      <c r="U28" s="103">
        <f>T28</f>
        <v>12000</v>
      </c>
      <c r="V28" s="9"/>
      <c r="W28" s="119">
        <f t="shared" si="0"/>
        <v>3000</v>
      </c>
      <c r="X28" s="119">
        <f t="shared" si="1"/>
        <v>3000</v>
      </c>
      <c r="Y28" s="119">
        <f t="shared" si="2"/>
        <v>3000</v>
      </c>
      <c r="Z28" s="119">
        <f t="shared" si="3"/>
        <v>3000</v>
      </c>
      <c r="AA28" s="119">
        <f t="shared" si="4"/>
        <v>12000</v>
      </c>
    </row>
    <row r="29" spans="1:27" ht="34.5" customHeight="1">
      <c r="A29" s="161" t="s">
        <v>220</v>
      </c>
      <c r="B29" s="162" t="s">
        <v>141</v>
      </c>
      <c r="C29" s="162" t="s">
        <v>232</v>
      </c>
      <c r="D29" s="162" t="s">
        <v>235</v>
      </c>
      <c r="E29" s="162" t="s">
        <v>148</v>
      </c>
      <c r="F29" s="162" t="s">
        <v>145</v>
      </c>
      <c r="G29" s="163">
        <v>35000</v>
      </c>
      <c r="H29" s="163">
        <v>2900</v>
      </c>
      <c r="I29" s="163">
        <v>2900</v>
      </c>
      <c r="J29" s="163">
        <v>2900</v>
      </c>
      <c r="K29" s="163">
        <v>2900</v>
      </c>
      <c r="L29" s="163">
        <v>2900</v>
      </c>
      <c r="M29" s="163">
        <v>2900</v>
      </c>
      <c r="N29" s="163">
        <v>2900</v>
      </c>
      <c r="O29" s="163">
        <v>2900</v>
      </c>
      <c r="P29" s="163">
        <v>2900</v>
      </c>
      <c r="Q29" s="163">
        <v>2900</v>
      </c>
      <c r="R29" s="163">
        <v>2900</v>
      </c>
      <c r="S29" s="163">
        <v>3100</v>
      </c>
      <c r="T29" s="163">
        <v>35000</v>
      </c>
      <c r="U29" s="163">
        <f>T29</f>
        <v>35000</v>
      </c>
      <c r="V29" s="9"/>
      <c r="W29" s="119">
        <f t="shared" si="0"/>
        <v>8700</v>
      </c>
      <c r="X29" s="119">
        <f t="shared" si="1"/>
        <v>8700</v>
      </c>
      <c r="Y29" s="119">
        <f t="shared" si="2"/>
        <v>8700</v>
      </c>
      <c r="Z29" s="119">
        <f t="shared" si="3"/>
        <v>8900</v>
      </c>
      <c r="AA29" s="119">
        <f t="shared" si="4"/>
        <v>35000</v>
      </c>
    </row>
    <row r="30" spans="1:27" ht="29.25" customHeight="1">
      <c r="A30" s="129" t="s">
        <v>138</v>
      </c>
      <c r="B30" s="8" t="s">
        <v>141</v>
      </c>
      <c r="C30" s="8" t="s">
        <v>232</v>
      </c>
      <c r="D30" s="8" t="s">
        <v>235</v>
      </c>
      <c r="E30" s="8" t="s">
        <v>181</v>
      </c>
      <c r="F30" s="8" t="s">
        <v>146</v>
      </c>
      <c r="G30" s="105">
        <v>3092359.2</v>
      </c>
      <c r="H30" s="103">
        <v>257696.6</v>
      </c>
      <c r="I30" s="103">
        <f>H30</f>
        <v>257696.6</v>
      </c>
      <c r="J30" s="103">
        <f aca="true" t="shared" si="5" ref="J30:M31">I30</f>
        <v>257696.6</v>
      </c>
      <c r="K30" s="103">
        <f t="shared" si="5"/>
        <v>257696.6</v>
      </c>
      <c r="L30" s="103">
        <f t="shared" si="5"/>
        <v>257696.6</v>
      </c>
      <c r="M30" s="103">
        <f t="shared" si="5"/>
        <v>257696.6</v>
      </c>
      <c r="N30" s="103">
        <f aca="true" t="shared" si="6" ref="N30:S30">M30</f>
        <v>257696.6</v>
      </c>
      <c r="O30" s="103">
        <f t="shared" si="6"/>
        <v>257696.6</v>
      </c>
      <c r="P30" s="103">
        <f t="shared" si="6"/>
        <v>257696.6</v>
      </c>
      <c r="Q30" s="103">
        <f t="shared" si="6"/>
        <v>257696.6</v>
      </c>
      <c r="R30" s="103">
        <f t="shared" si="6"/>
        <v>257696.6</v>
      </c>
      <c r="S30" s="103">
        <f t="shared" si="6"/>
        <v>257696.6</v>
      </c>
      <c r="T30" s="103">
        <v>3092359.2</v>
      </c>
      <c r="U30" s="103">
        <f>T30</f>
        <v>3092359.2</v>
      </c>
      <c r="V30" s="9"/>
      <c r="W30" s="119">
        <f t="shared" si="0"/>
        <v>773089.8</v>
      </c>
      <c r="X30" s="119">
        <f t="shared" si="1"/>
        <v>773089.8</v>
      </c>
      <c r="Y30" s="119">
        <f t="shared" si="2"/>
        <v>773089.8</v>
      </c>
      <c r="Z30" s="119">
        <f t="shared" si="3"/>
        <v>773089.8</v>
      </c>
      <c r="AA30" s="119">
        <f t="shared" si="4"/>
        <v>3092359.2</v>
      </c>
    </row>
    <row r="31" spans="1:27" ht="24.75" customHeight="1">
      <c r="A31" s="129" t="s">
        <v>139</v>
      </c>
      <c r="B31" s="8" t="s">
        <v>141</v>
      </c>
      <c r="C31" s="8" t="s">
        <v>232</v>
      </c>
      <c r="D31" s="8" t="s">
        <v>235</v>
      </c>
      <c r="E31" s="8" t="s">
        <v>149</v>
      </c>
      <c r="F31" s="8" t="s">
        <v>147</v>
      </c>
      <c r="G31" s="105">
        <v>55000</v>
      </c>
      <c r="H31" s="103">
        <v>5000</v>
      </c>
      <c r="I31" s="103">
        <f>H31</f>
        <v>5000</v>
      </c>
      <c r="J31" s="103">
        <f>I31</f>
        <v>5000</v>
      </c>
      <c r="K31" s="103">
        <f t="shared" si="5"/>
        <v>5000</v>
      </c>
      <c r="L31" s="103">
        <f t="shared" si="5"/>
        <v>5000</v>
      </c>
      <c r="M31" s="103">
        <v>2500</v>
      </c>
      <c r="N31" s="103">
        <f>M31</f>
        <v>2500</v>
      </c>
      <c r="O31" s="103">
        <v>5000</v>
      </c>
      <c r="P31" s="103">
        <v>5000</v>
      </c>
      <c r="Q31" s="103">
        <v>5000</v>
      </c>
      <c r="R31" s="103">
        <v>5000</v>
      </c>
      <c r="S31" s="103">
        <v>5000</v>
      </c>
      <c r="T31" s="103">
        <v>55000</v>
      </c>
      <c r="U31" s="103">
        <v>55000</v>
      </c>
      <c r="V31" s="9"/>
      <c r="W31" s="119">
        <f t="shared" si="0"/>
        <v>15000</v>
      </c>
      <c r="X31" s="119">
        <f t="shared" si="1"/>
        <v>12500</v>
      </c>
      <c r="Y31" s="119">
        <f t="shared" si="2"/>
        <v>12500</v>
      </c>
      <c r="Z31" s="119">
        <f t="shared" si="3"/>
        <v>15000</v>
      </c>
      <c r="AA31" s="119">
        <f t="shared" si="4"/>
        <v>55000</v>
      </c>
    </row>
    <row r="32" spans="1:27" ht="34.5" customHeight="1">
      <c r="A32" s="135" t="s">
        <v>215</v>
      </c>
      <c r="B32" s="8" t="s">
        <v>141</v>
      </c>
      <c r="C32" s="8" t="s">
        <v>232</v>
      </c>
      <c r="D32" s="8" t="s">
        <v>235</v>
      </c>
      <c r="E32" s="8" t="s">
        <v>149</v>
      </c>
      <c r="F32" s="8" t="s">
        <v>152</v>
      </c>
      <c r="G32" s="105">
        <v>3000</v>
      </c>
      <c r="H32" s="103">
        <v>250</v>
      </c>
      <c r="I32" s="103">
        <v>250</v>
      </c>
      <c r="J32" s="103">
        <v>250</v>
      </c>
      <c r="K32" s="103">
        <v>250</v>
      </c>
      <c r="L32" s="103">
        <v>250</v>
      </c>
      <c r="M32" s="103">
        <v>250</v>
      </c>
      <c r="N32" s="103">
        <v>250</v>
      </c>
      <c r="O32" s="103">
        <v>250</v>
      </c>
      <c r="P32" s="103">
        <v>250</v>
      </c>
      <c r="Q32" s="103">
        <v>250</v>
      </c>
      <c r="R32" s="103">
        <v>250</v>
      </c>
      <c r="S32" s="103">
        <v>250</v>
      </c>
      <c r="T32" s="103">
        <v>3000</v>
      </c>
      <c r="U32" s="103">
        <v>3000</v>
      </c>
      <c r="V32" s="9"/>
      <c r="W32" s="119">
        <f t="shared" si="0"/>
        <v>750</v>
      </c>
      <c r="X32" s="119">
        <f t="shared" si="1"/>
        <v>750</v>
      </c>
      <c r="Y32" s="119">
        <f t="shared" si="2"/>
        <v>750</v>
      </c>
      <c r="Z32" s="119">
        <f t="shared" si="3"/>
        <v>750</v>
      </c>
      <c r="AA32" s="119">
        <f t="shared" si="4"/>
        <v>3000</v>
      </c>
    </row>
    <row r="33" spans="1:27" ht="26.25" customHeight="1">
      <c r="A33" s="129" t="s">
        <v>198</v>
      </c>
      <c r="B33" s="8" t="s">
        <v>141</v>
      </c>
      <c r="C33" s="8" t="s">
        <v>232</v>
      </c>
      <c r="D33" s="8" t="s">
        <v>235</v>
      </c>
      <c r="E33" s="8" t="s">
        <v>150</v>
      </c>
      <c r="F33" s="8" t="s">
        <v>199</v>
      </c>
      <c r="G33" s="105">
        <v>5000</v>
      </c>
      <c r="H33" s="103">
        <v>500</v>
      </c>
      <c r="I33" s="103">
        <v>500</v>
      </c>
      <c r="J33" s="103">
        <v>500</v>
      </c>
      <c r="K33" s="103">
        <v>500</v>
      </c>
      <c r="L33" s="103">
        <v>250</v>
      </c>
      <c r="M33" s="103">
        <v>250</v>
      </c>
      <c r="N33" s="103">
        <v>250</v>
      </c>
      <c r="O33" s="103">
        <v>250</v>
      </c>
      <c r="P33" s="103">
        <v>500</v>
      </c>
      <c r="Q33" s="103">
        <v>500</v>
      </c>
      <c r="R33" s="103">
        <v>500</v>
      </c>
      <c r="S33" s="103">
        <v>500</v>
      </c>
      <c r="T33" s="103">
        <v>5000</v>
      </c>
      <c r="U33" s="103">
        <v>5000</v>
      </c>
      <c r="V33" s="9"/>
      <c r="W33" s="119">
        <f t="shared" si="0"/>
        <v>1500</v>
      </c>
      <c r="X33" s="119">
        <f t="shared" si="1"/>
        <v>1000</v>
      </c>
      <c r="Y33" s="119">
        <f t="shared" si="2"/>
        <v>1000</v>
      </c>
      <c r="Z33" s="119">
        <f t="shared" si="3"/>
        <v>1500</v>
      </c>
      <c r="AA33" s="119">
        <f t="shared" si="4"/>
        <v>5000</v>
      </c>
    </row>
    <row r="34" spans="1:27" ht="29.25" customHeight="1">
      <c r="A34" s="164" t="s">
        <v>198</v>
      </c>
      <c r="B34" s="162" t="s">
        <v>141</v>
      </c>
      <c r="C34" s="162" t="s">
        <v>232</v>
      </c>
      <c r="D34" s="162" t="s">
        <v>235</v>
      </c>
      <c r="E34" s="162" t="s">
        <v>150</v>
      </c>
      <c r="F34" s="162" t="s">
        <v>199</v>
      </c>
      <c r="G34" s="163">
        <v>57000</v>
      </c>
      <c r="H34" s="163">
        <v>4750</v>
      </c>
      <c r="I34" s="163">
        <v>4750</v>
      </c>
      <c r="J34" s="163">
        <v>4750</v>
      </c>
      <c r="K34" s="163">
        <v>4750</v>
      </c>
      <c r="L34" s="163">
        <v>4750</v>
      </c>
      <c r="M34" s="163">
        <v>4750</v>
      </c>
      <c r="N34" s="163">
        <v>4750</v>
      </c>
      <c r="O34" s="163">
        <v>4750</v>
      </c>
      <c r="P34" s="163">
        <v>4750</v>
      </c>
      <c r="Q34" s="163">
        <v>4750</v>
      </c>
      <c r="R34" s="163">
        <v>4750</v>
      </c>
      <c r="S34" s="163">
        <v>4750</v>
      </c>
      <c r="T34" s="163">
        <v>57000</v>
      </c>
      <c r="U34" s="163">
        <v>57000</v>
      </c>
      <c r="V34" s="9"/>
      <c r="W34" s="119">
        <f t="shared" si="0"/>
        <v>14250</v>
      </c>
      <c r="X34" s="119">
        <f t="shared" si="1"/>
        <v>14250</v>
      </c>
      <c r="Y34" s="119">
        <f t="shared" si="2"/>
        <v>14250</v>
      </c>
      <c r="Z34" s="119">
        <f t="shared" si="3"/>
        <v>14250</v>
      </c>
      <c r="AA34" s="119">
        <f t="shared" si="4"/>
        <v>57000</v>
      </c>
    </row>
    <row r="35" spans="1:27" ht="24.75" customHeight="1">
      <c r="A35" s="130" t="s">
        <v>140</v>
      </c>
      <c r="B35" s="8" t="s">
        <v>141</v>
      </c>
      <c r="C35" s="8" t="s">
        <v>232</v>
      </c>
      <c r="D35" s="8" t="s">
        <v>235</v>
      </c>
      <c r="E35" s="8" t="s">
        <v>150</v>
      </c>
      <c r="F35" s="8" t="s">
        <v>151</v>
      </c>
      <c r="G35" s="105">
        <v>1449000</v>
      </c>
      <c r="H35" s="103">
        <v>120750</v>
      </c>
      <c r="I35" s="103">
        <v>120750</v>
      </c>
      <c r="J35" s="103">
        <v>120750</v>
      </c>
      <c r="K35" s="103">
        <v>120750</v>
      </c>
      <c r="L35" s="103">
        <v>120750</v>
      </c>
      <c r="M35" s="103">
        <v>120750</v>
      </c>
      <c r="N35" s="103">
        <v>120750</v>
      </c>
      <c r="O35" s="103">
        <v>120750</v>
      </c>
      <c r="P35" s="103">
        <v>120750</v>
      </c>
      <c r="Q35" s="103">
        <v>120750</v>
      </c>
      <c r="R35" s="103">
        <v>120750</v>
      </c>
      <c r="S35" s="103">
        <v>120750</v>
      </c>
      <c r="T35" s="103">
        <v>1449000</v>
      </c>
      <c r="U35" s="103">
        <v>1449000</v>
      </c>
      <c r="V35" s="9"/>
      <c r="W35" s="119">
        <f t="shared" si="0"/>
        <v>362250</v>
      </c>
      <c r="X35" s="119">
        <f t="shared" si="1"/>
        <v>362250</v>
      </c>
      <c r="Y35" s="119">
        <f t="shared" si="2"/>
        <v>362250</v>
      </c>
      <c r="Z35" s="119">
        <f t="shared" si="3"/>
        <v>362250</v>
      </c>
      <c r="AA35" s="119">
        <f t="shared" si="4"/>
        <v>1449000</v>
      </c>
    </row>
    <row r="36" spans="1:27" ht="34.5" customHeight="1">
      <c r="A36" s="135" t="s">
        <v>215</v>
      </c>
      <c r="B36" s="8" t="s">
        <v>141</v>
      </c>
      <c r="C36" s="8" t="s">
        <v>232</v>
      </c>
      <c r="D36" s="8" t="s">
        <v>235</v>
      </c>
      <c r="E36" s="8" t="s">
        <v>150</v>
      </c>
      <c r="F36" s="8" t="s">
        <v>152</v>
      </c>
      <c r="G36" s="105">
        <v>462800</v>
      </c>
      <c r="H36" s="103">
        <v>38500</v>
      </c>
      <c r="I36" s="103">
        <v>38500</v>
      </c>
      <c r="J36" s="103">
        <v>38500</v>
      </c>
      <c r="K36" s="103">
        <v>38500</v>
      </c>
      <c r="L36" s="103">
        <v>38500</v>
      </c>
      <c r="M36" s="103">
        <v>38500</v>
      </c>
      <c r="N36" s="103">
        <v>38500</v>
      </c>
      <c r="O36" s="103">
        <v>38500</v>
      </c>
      <c r="P36" s="103">
        <v>38500</v>
      </c>
      <c r="Q36" s="103">
        <v>38500</v>
      </c>
      <c r="R36" s="103">
        <v>38500</v>
      </c>
      <c r="S36" s="103">
        <v>39300</v>
      </c>
      <c r="T36" s="103">
        <v>462800</v>
      </c>
      <c r="U36" s="103">
        <v>462800</v>
      </c>
      <c r="V36" s="9"/>
      <c r="W36" s="119">
        <f t="shared" si="0"/>
        <v>115500</v>
      </c>
      <c r="X36" s="119">
        <f t="shared" si="1"/>
        <v>115500</v>
      </c>
      <c r="Y36" s="119">
        <f t="shared" si="2"/>
        <v>115500</v>
      </c>
      <c r="Z36" s="119">
        <f t="shared" si="3"/>
        <v>116300</v>
      </c>
      <c r="AA36" s="119">
        <f t="shared" si="4"/>
        <v>462800</v>
      </c>
    </row>
    <row r="37" spans="1:27" ht="34.5" customHeight="1">
      <c r="A37" s="161" t="s">
        <v>215</v>
      </c>
      <c r="B37" s="162" t="s">
        <v>141</v>
      </c>
      <c r="C37" s="162" t="s">
        <v>232</v>
      </c>
      <c r="D37" s="162" t="s">
        <v>235</v>
      </c>
      <c r="E37" s="162" t="s">
        <v>150</v>
      </c>
      <c r="F37" s="162" t="s">
        <v>152</v>
      </c>
      <c r="G37" s="163">
        <v>65000</v>
      </c>
      <c r="H37" s="163">
        <v>5500</v>
      </c>
      <c r="I37" s="163">
        <v>5500</v>
      </c>
      <c r="J37" s="163">
        <v>5500</v>
      </c>
      <c r="K37" s="163">
        <v>5500</v>
      </c>
      <c r="L37" s="163">
        <v>5500</v>
      </c>
      <c r="M37" s="163">
        <v>4000</v>
      </c>
      <c r="N37" s="163">
        <v>4000</v>
      </c>
      <c r="O37" s="163">
        <v>4000</v>
      </c>
      <c r="P37" s="163">
        <v>5500</v>
      </c>
      <c r="Q37" s="163">
        <v>5500</v>
      </c>
      <c r="R37" s="163">
        <v>5500</v>
      </c>
      <c r="S37" s="163">
        <v>9000</v>
      </c>
      <c r="T37" s="163">
        <v>65000</v>
      </c>
      <c r="U37" s="163">
        <v>65000</v>
      </c>
      <c r="V37" s="9"/>
      <c r="W37" s="119">
        <f t="shared" si="0"/>
        <v>16500</v>
      </c>
      <c r="X37" s="119">
        <f t="shared" si="1"/>
        <v>15000</v>
      </c>
      <c r="Y37" s="119">
        <f t="shared" si="2"/>
        <v>13500</v>
      </c>
      <c r="Z37" s="119">
        <f t="shared" si="3"/>
        <v>20000</v>
      </c>
      <c r="AA37" s="119">
        <f t="shared" si="4"/>
        <v>65000</v>
      </c>
    </row>
    <row r="38" spans="1:27" ht="31.5" customHeight="1">
      <c r="A38" s="130" t="s">
        <v>216</v>
      </c>
      <c r="B38" s="8" t="s">
        <v>141</v>
      </c>
      <c r="C38" s="8" t="s">
        <v>232</v>
      </c>
      <c r="D38" s="8" t="s">
        <v>235</v>
      </c>
      <c r="E38" s="8" t="s">
        <v>150</v>
      </c>
      <c r="F38" s="8" t="s">
        <v>153</v>
      </c>
      <c r="G38" s="105">
        <v>177017.69</v>
      </c>
      <c r="H38" s="103">
        <v>14750</v>
      </c>
      <c r="I38" s="103">
        <v>14750</v>
      </c>
      <c r="J38" s="103">
        <v>14750</v>
      </c>
      <c r="K38" s="103">
        <v>14750</v>
      </c>
      <c r="L38" s="103">
        <v>14750</v>
      </c>
      <c r="M38" s="103">
        <v>14750</v>
      </c>
      <c r="N38" s="103">
        <v>14750</v>
      </c>
      <c r="O38" s="103">
        <v>14750</v>
      </c>
      <c r="P38" s="103">
        <v>14750</v>
      </c>
      <c r="Q38" s="103">
        <v>14750</v>
      </c>
      <c r="R38" s="103">
        <v>14750</v>
      </c>
      <c r="S38" s="103">
        <v>14767.69</v>
      </c>
      <c r="T38" s="103">
        <v>177017.69</v>
      </c>
      <c r="U38" s="103">
        <v>177017.69</v>
      </c>
      <c r="V38" s="9"/>
      <c r="W38" s="119">
        <f t="shared" si="0"/>
        <v>44250</v>
      </c>
      <c r="X38" s="119">
        <f t="shared" si="1"/>
        <v>44250</v>
      </c>
      <c r="Y38" s="119">
        <f t="shared" si="2"/>
        <v>44250</v>
      </c>
      <c r="Z38" s="119">
        <f t="shared" si="3"/>
        <v>44267.69</v>
      </c>
      <c r="AA38" s="119">
        <f t="shared" si="4"/>
        <v>177017.69</v>
      </c>
    </row>
    <row r="39" spans="1:27" ht="27.75" customHeight="1">
      <c r="A39" s="165" t="s">
        <v>216</v>
      </c>
      <c r="B39" s="162" t="s">
        <v>141</v>
      </c>
      <c r="C39" s="162" t="s">
        <v>232</v>
      </c>
      <c r="D39" s="162" t="s">
        <v>235</v>
      </c>
      <c r="E39" s="162" t="s">
        <v>150</v>
      </c>
      <c r="F39" s="162" t="s">
        <v>153</v>
      </c>
      <c r="G39" s="163">
        <v>38000</v>
      </c>
      <c r="H39" s="163">
        <v>3100</v>
      </c>
      <c r="I39" s="163">
        <v>3100</v>
      </c>
      <c r="J39" s="163">
        <v>3100</v>
      </c>
      <c r="K39" s="163">
        <v>3100</v>
      </c>
      <c r="L39" s="163">
        <v>3100</v>
      </c>
      <c r="M39" s="163">
        <v>3100</v>
      </c>
      <c r="N39" s="163">
        <v>3100</v>
      </c>
      <c r="O39" s="163">
        <v>3100</v>
      </c>
      <c r="P39" s="163">
        <v>3100</v>
      </c>
      <c r="Q39" s="163">
        <v>3100</v>
      </c>
      <c r="R39" s="163">
        <v>3100</v>
      </c>
      <c r="S39" s="163">
        <v>3900</v>
      </c>
      <c r="T39" s="163">
        <v>38000</v>
      </c>
      <c r="U39" s="163">
        <v>38000</v>
      </c>
      <c r="V39" s="9"/>
      <c r="W39" s="119">
        <f t="shared" si="0"/>
        <v>9300</v>
      </c>
      <c r="X39" s="119">
        <f t="shared" si="1"/>
        <v>9300</v>
      </c>
      <c r="Y39" s="119">
        <f t="shared" si="2"/>
        <v>9300</v>
      </c>
      <c r="Z39" s="119">
        <f t="shared" si="3"/>
        <v>10100</v>
      </c>
      <c r="AA39" s="119">
        <f t="shared" si="4"/>
        <v>38000</v>
      </c>
    </row>
    <row r="40" spans="1:27" ht="34.5" customHeight="1">
      <c r="A40" s="165" t="s">
        <v>156</v>
      </c>
      <c r="B40" s="162" t="s">
        <v>141</v>
      </c>
      <c r="C40" s="162" t="s">
        <v>232</v>
      </c>
      <c r="D40" s="162" t="s">
        <v>235</v>
      </c>
      <c r="E40" s="162" t="s">
        <v>150</v>
      </c>
      <c r="F40" s="162" t="s">
        <v>155</v>
      </c>
      <c r="G40" s="163">
        <v>193000</v>
      </c>
      <c r="H40" s="163">
        <v>16000</v>
      </c>
      <c r="I40" s="163">
        <v>16000</v>
      </c>
      <c r="J40" s="163">
        <v>16000</v>
      </c>
      <c r="K40" s="163">
        <v>16000</v>
      </c>
      <c r="L40" s="163">
        <v>16000</v>
      </c>
      <c r="M40" s="163">
        <v>16000</v>
      </c>
      <c r="N40" s="163">
        <v>16000</v>
      </c>
      <c r="O40" s="163">
        <v>16000</v>
      </c>
      <c r="P40" s="163">
        <v>16000</v>
      </c>
      <c r="Q40" s="163">
        <v>16000</v>
      </c>
      <c r="R40" s="163">
        <v>16000</v>
      </c>
      <c r="S40" s="163">
        <v>17000</v>
      </c>
      <c r="T40" s="163">
        <v>193000</v>
      </c>
      <c r="U40" s="163">
        <f>T40</f>
        <v>193000</v>
      </c>
      <c r="V40" s="9"/>
      <c r="W40" s="119">
        <f t="shared" si="0"/>
        <v>48000</v>
      </c>
      <c r="X40" s="119">
        <f t="shared" si="1"/>
        <v>48000</v>
      </c>
      <c r="Y40" s="119">
        <f t="shared" si="2"/>
        <v>48000</v>
      </c>
      <c r="Z40" s="119">
        <f t="shared" si="3"/>
        <v>49000</v>
      </c>
      <c r="AA40" s="119">
        <f t="shared" si="4"/>
        <v>193000</v>
      </c>
    </row>
    <row r="41" spans="1:27" ht="33" customHeight="1">
      <c r="A41" s="166" t="s">
        <v>217</v>
      </c>
      <c r="B41" s="162" t="s">
        <v>141</v>
      </c>
      <c r="C41" s="162" t="s">
        <v>232</v>
      </c>
      <c r="D41" s="162" t="s">
        <v>235</v>
      </c>
      <c r="E41" s="162" t="s">
        <v>150</v>
      </c>
      <c r="F41" s="162" t="s">
        <v>210</v>
      </c>
      <c r="G41" s="163">
        <v>44000</v>
      </c>
      <c r="H41" s="163">
        <v>3600</v>
      </c>
      <c r="I41" s="163">
        <v>3600</v>
      </c>
      <c r="J41" s="163">
        <v>3600</v>
      </c>
      <c r="K41" s="163">
        <v>3600</v>
      </c>
      <c r="L41" s="163">
        <v>3600</v>
      </c>
      <c r="M41" s="163">
        <v>3600</v>
      </c>
      <c r="N41" s="163">
        <v>3600</v>
      </c>
      <c r="O41" s="163">
        <v>3600</v>
      </c>
      <c r="P41" s="163">
        <v>3600</v>
      </c>
      <c r="Q41" s="163">
        <v>3600</v>
      </c>
      <c r="R41" s="163">
        <v>3600</v>
      </c>
      <c r="S41" s="163">
        <v>4400</v>
      </c>
      <c r="T41" s="163">
        <v>44000</v>
      </c>
      <c r="U41" s="163">
        <f aca="true" t="shared" si="7" ref="U41:U46">T41</f>
        <v>44000</v>
      </c>
      <c r="V41" s="9"/>
      <c r="W41" s="119">
        <f t="shared" si="0"/>
        <v>10800</v>
      </c>
      <c r="X41" s="119">
        <f t="shared" si="1"/>
        <v>10800</v>
      </c>
      <c r="Y41" s="119">
        <f t="shared" si="2"/>
        <v>10800</v>
      </c>
      <c r="Z41" s="119">
        <f t="shared" si="3"/>
        <v>11600</v>
      </c>
      <c r="AA41" s="119">
        <f t="shared" si="4"/>
        <v>44000</v>
      </c>
    </row>
    <row r="42" spans="1:27" ht="34.5" customHeight="1">
      <c r="A42" s="136" t="s">
        <v>217</v>
      </c>
      <c r="B42" s="8" t="s">
        <v>141</v>
      </c>
      <c r="C42" s="8" t="s">
        <v>142</v>
      </c>
      <c r="D42" s="8" t="s">
        <v>235</v>
      </c>
      <c r="E42" s="8" t="s">
        <v>150</v>
      </c>
      <c r="F42" s="8" t="s">
        <v>210</v>
      </c>
      <c r="G42" s="105">
        <v>40000</v>
      </c>
      <c r="H42" s="103">
        <v>3300</v>
      </c>
      <c r="I42" s="103">
        <v>3300</v>
      </c>
      <c r="J42" s="103">
        <v>3300</v>
      </c>
      <c r="K42" s="103">
        <v>3300</v>
      </c>
      <c r="L42" s="103">
        <v>3300</v>
      </c>
      <c r="M42" s="103">
        <v>3300</v>
      </c>
      <c r="N42" s="103">
        <v>3300</v>
      </c>
      <c r="O42" s="103">
        <v>3300</v>
      </c>
      <c r="P42" s="103">
        <v>3300</v>
      </c>
      <c r="Q42" s="103">
        <v>3300</v>
      </c>
      <c r="R42" s="103">
        <v>3300</v>
      </c>
      <c r="S42" s="103">
        <v>3700</v>
      </c>
      <c r="T42" s="103">
        <v>40000</v>
      </c>
      <c r="U42" s="103">
        <f t="shared" si="7"/>
        <v>40000</v>
      </c>
      <c r="W42" s="119">
        <f t="shared" si="0"/>
        <v>9900</v>
      </c>
      <c r="X42" s="119">
        <f t="shared" si="1"/>
        <v>9900</v>
      </c>
      <c r="Y42" s="119">
        <f t="shared" si="2"/>
        <v>9900</v>
      </c>
      <c r="Z42" s="119">
        <f t="shared" si="3"/>
        <v>10300</v>
      </c>
      <c r="AA42" s="119">
        <f t="shared" si="4"/>
        <v>40000</v>
      </c>
    </row>
    <row r="43" spans="1:27" ht="49.5" customHeight="1">
      <c r="A43" s="166" t="s">
        <v>218</v>
      </c>
      <c r="B43" s="162" t="s">
        <v>141</v>
      </c>
      <c r="C43" s="162" t="s">
        <v>232</v>
      </c>
      <c r="D43" s="162" t="s">
        <v>235</v>
      </c>
      <c r="E43" s="162" t="s">
        <v>150</v>
      </c>
      <c r="F43" s="162" t="s">
        <v>211</v>
      </c>
      <c r="G43" s="163">
        <v>24000</v>
      </c>
      <c r="H43" s="163">
        <v>2000</v>
      </c>
      <c r="I43" s="163">
        <v>2000</v>
      </c>
      <c r="J43" s="163">
        <v>2000</v>
      </c>
      <c r="K43" s="163">
        <v>2000</v>
      </c>
      <c r="L43" s="163">
        <v>2000</v>
      </c>
      <c r="M43" s="163">
        <v>2000</v>
      </c>
      <c r="N43" s="163">
        <v>2000</v>
      </c>
      <c r="O43" s="163">
        <v>2000</v>
      </c>
      <c r="P43" s="163">
        <v>2000</v>
      </c>
      <c r="Q43" s="163">
        <v>2000</v>
      </c>
      <c r="R43" s="163">
        <v>2000</v>
      </c>
      <c r="S43" s="163">
        <v>2000</v>
      </c>
      <c r="T43" s="163">
        <f>G43</f>
        <v>24000</v>
      </c>
      <c r="U43" s="163">
        <f t="shared" si="7"/>
        <v>24000</v>
      </c>
      <c r="V43" s="9"/>
      <c r="W43" s="119">
        <f t="shared" si="0"/>
        <v>6000</v>
      </c>
      <c r="X43" s="119">
        <f t="shared" si="1"/>
        <v>6000</v>
      </c>
      <c r="Y43" s="119">
        <f t="shared" si="2"/>
        <v>6000</v>
      </c>
      <c r="Z43" s="119">
        <f t="shared" si="3"/>
        <v>6000</v>
      </c>
      <c r="AA43" s="119">
        <f t="shared" si="4"/>
        <v>24000</v>
      </c>
    </row>
    <row r="44" spans="1:27" ht="34.5" customHeight="1">
      <c r="A44" s="166" t="s">
        <v>236</v>
      </c>
      <c r="B44" s="162" t="s">
        <v>141</v>
      </c>
      <c r="C44" s="162" t="s">
        <v>232</v>
      </c>
      <c r="D44" s="162" t="s">
        <v>235</v>
      </c>
      <c r="E44" s="162" t="s">
        <v>150</v>
      </c>
      <c r="F44" s="162" t="s">
        <v>212</v>
      </c>
      <c r="G44" s="163">
        <v>44000</v>
      </c>
      <c r="H44" s="163">
        <v>3600</v>
      </c>
      <c r="I44" s="163">
        <v>3600</v>
      </c>
      <c r="J44" s="163">
        <v>3600</v>
      </c>
      <c r="K44" s="163">
        <v>3600</v>
      </c>
      <c r="L44" s="163">
        <v>3600</v>
      </c>
      <c r="M44" s="163">
        <v>3600</v>
      </c>
      <c r="N44" s="163">
        <v>3600</v>
      </c>
      <c r="O44" s="163">
        <v>3600</v>
      </c>
      <c r="P44" s="163">
        <v>3600</v>
      </c>
      <c r="Q44" s="163">
        <v>3600</v>
      </c>
      <c r="R44" s="163">
        <v>3600</v>
      </c>
      <c r="S44" s="163">
        <v>4400</v>
      </c>
      <c r="T44" s="163">
        <v>44000</v>
      </c>
      <c r="U44" s="163">
        <f>T44</f>
        <v>44000</v>
      </c>
      <c r="V44" s="9"/>
      <c r="W44" s="119">
        <f t="shared" si="0"/>
        <v>10800</v>
      </c>
      <c r="X44" s="119">
        <f t="shared" si="1"/>
        <v>10800</v>
      </c>
      <c r="Y44" s="119">
        <f t="shared" si="2"/>
        <v>10800</v>
      </c>
      <c r="Z44" s="119">
        <f t="shared" si="3"/>
        <v>11600</v>
      </c>
      <c r="AA44" s="119">
        <f t="shared" si="4"/>
        <v>44000</v>
      </c>
    </row>
    <row r="45" spans="1:27" ht="34.5" customHeight="1">
      <c r="A45" s="136" t="s">
        <v>236</v>
      </c>
      <c r="B45" s="8" t="s">
        <v>141</v>
      </c>
      <c r="C45" s="8" t="s">
        <v>232</v>
      </c>
      <c r="D45" s="8" t="s">
        <v>235</v>
      </c>
      <c r="E45" s="8" t="s">
        <v>150</v>
      </c>
      <c r="F45" s="8" t="s">
        <v>212</v>
      </c>
      <c r="G45" s="105">
        <v>40000</v>
      </c>
      <c r="H45" s="103">
        <v>3300</v>
      </c>
      <c r="I45" s="103">
        <v>3300</v>
      </c>
      <c r="J45" s="103">
        <v>3300</v>
      </c>
      <c r="K45" s="103">
        <v>3300</v>
      </c>
      <c r="L45" s="103">
        <v>3300</v>
      </c>
      <c r="M45" s="103">
        <v>3300</v>
      </c>
      <c r="N45" s="103">
        <v>3300</v>
      </c>
      <c r="O45" s="103">
        <v>3300</v>
      </c>
      <c r="P45" s="103">
        <v>3300</v>
      </c>
      <c r="Q45" s="103">
        <v>3300</v>
      </c>
      <c r="R45" s="103">
        <v>3300</v>
      </c>
      <c r="S45" s="103">
        <v>3700</v>
      </c>
      <c r="T45" s="103">
        <v>40000</v>
      </c>
      <c r="U45" s="103">
        <f>T45</f>
        <v>40000</v>
      </c>
      <c r="W45" s="119">
        <f t="shared" si="0"/>
        <v>9900</v>
      </c>
      <c r="X45" s="119">
        <f t="shared" si="1"/>
        <v>9900</v>
      </c>
      <c r="Y45" s="119">
        <f t="shared" si="2"/>
        <v>9900</v>
      </c>
      <c r="Z45" s="119">
        <f t="shared" si="3"/>
        <v>10300</v>
      </c>
      <c r="AA45" s="119">
        <f t="shared" si="4"/>
        <v>40000</v>
      </c>
    </row>
    <row r="46" spans="1:27" ht="26.25" customHeight="1">
      <c r="A46" s="130" t="s">
        <v>219</v>
      </c>
      <c r="B46" s="8" t="s">
        <v>141</v>
      </c>
      <c r="C46" s="8" t="s">
        <v>232</v>
      </c>
      <c r="D46" s="8" t="s">
        <v>235</v>
      </c>
      <c r="E46" s="8" t="s">
        <v>154</v>
      </c>
      <c r="F46" s="8" t="s">
        <v>209</v>
      </c>
      <c r="G46" s="105">
        <v>38008</v>
      </c>
      <c r="H46" s="103">
        <v>3167</v>
      </c>
      <c r="I46" s="103">
        <v>3167</v>
      </c>
      <c r="J46" s="103">
        <v>3167</v>
      </c>
      <c r="K46" s="103">
        <v>3167</v>
      </c>
      <c r="L46" s="103">
        <v>3167</v>
      </c>
      <c r="M46" s="103">
        <v>3167</v>
      </c>
      <c r="N46" s="103">
        <v>3167</v>
      </c>
      <c r="O46" s="103">
        <v>3167</v>
      </c>
      <c r="P46" s="103">
        <v>3167</v>
      </c>
      <c r="Q46" s="103">
        <v>3167</v>
      </c>
      <c r="R46" s="103">
        <v>3167</v>
      </c>
      <c r="S46" s="103">
        <v>3171</v>
      </c>
      <c r="T46" s="103">
        <v>38008</v>
      </c>
      <c r="U46" s="103">
        <f t="shared" si="7"/>
        <v>38008</v>
      </c>
      <c r="W46" s="119">
        <f t="shared" si="0"/>
        <v>9501</v>
      </c>
      <c r="X46" s="119">
        <f t="shared" si="1"/>
        <v>9501</v>
      </c>
      <c r="Y46" s="119">
        <f t="shared" si="2"/>
        <v>9501</v>
      </c>
      <c r="Z46" s="119">
        <f t="shared" si="3"/>
        <v>9505</v>
      </c>
      <c r="AA46" s="119">
        <f t="shared" si="4"/>
        <v>38008</v>
      </c>
    </row>
    <row r="47" spans="1:27" ht="26.25" customHeight="1">
      <c r="A47" s="130" t="s">
        <v>238</v>
      </c>
      <c r="B47" s="8" t="s">
        <v>141</v>
      </c>
      <c r="C47" s="8" t="s">
        <v>232</v>
      </c>
      <c r="D47" s="8" t="s">
        <v>235</v>
      </c>
      <c r="E47" s="8" t="s">
        <v>237</v>
      </c>
      <c r="F47" s="8" t="s">
        <v>209</v>
      </c>
      <c r="G47" s="105">
        <v>1000</v>
      </c>
      <c r="H47" s="103">
        <v>100</v>
      </c>
      <c r="I47" s="103">
        <v>100</v>
      </c>
      <c r="J47" s="103">
        <v>100</v>
      </c>
      <c r="K47" s="103">
        <v>100</v>
      </c>
      <c r="L47" s="103">
        <v>100</v>
      </c>
      <c r="M47" s="103">
        <v>100</v>
      </c>
      <c r="N47" s="103">
        <v>100</v>
      </c>
      <c r="O47" s="103">
        <v>50</v>
      </c>
      <c r="P47" s="103">
        <v>50</v>
      </c>
      <c r="Q47" s="103">
        <v>100</v>
      </c>
      <c r="R47" s="103">
        <v>50</v>
      </c>
      <c r="S47" s="103">
        <v>50</v>
      </c>
      <c r="T47" s="103">
        <v>1000</v>
      </c>
      <c r="U47" s="103">
        <f>T47</f>
        <v>1000</v>
      </c>
      <c r="W47" s="119">
        <f t="shared" si="0"/>
        <v>300</v>
      </c>
      <c r="X47" s="119">
        <f t="shared" si="1"/>
        <v>300</v>
      </c>
      <c r="Y47" s="119">
        <f t="shared" si="2"/>
        <v>200</v>
      </c>
      <c r="Z47" s="119">
        <f t="shared" si="3"/>
        <v>200</v>
      </c>
      <c r="AA47" s="119">
        <f>W47+X47+Y47+Z47</f>
        <v>1000</v>
      </c>
    </row>
    <row r="48" spans="1:27" ht="27.75" customHeight="1">
      <c r="A48" s="13" t="s">
        <v>239</v>
      </c>
      <c r="B48" s="8"/>
      <c r="C48" s="8"/>
      <c r="D48" s="8"/>
      <c r="E48" s="8"/>
      <c r="F48" s="8"/>
      <c r="G48" s="106">
        <f>SUM(G25:G47)</f>
        <v>10816784.889999999</v>
      </c>
      <c r="H48" s="106">
        <f aca="true" t="shared" si="8" ref="H48:U48">SUM(H25:H47)</f>
        <v>909063.6</v>
      </c>
      <c r="I48" s="106">
        <f t="shared" si="8"/>
        <v>909063.6</v>
      </c>
      <c r="J48" s="106">
        <f t="shared" si="8"/>
        <v>909063.6</v>
      </c>
      <c r="K48" s="106">
        <f t="shared" si="8"/>
        <v>909063.6</v>
      </c>
      <c r="L48" s="106">
        <f t="shared" si="8"/>
        <v>908813.6</v>
      </c>
      <c r="M48" s="106">
        <f t="shared" si="8"/>
        <v>809813.6</v>
      </c>
      <c r="N48" s="106">
        <f t="shared" si="8"/>
        <v>904813.6</v>
      </c>
      <c r="O48" s="106">
        <f t="shared" si="8"/>
        <v>907263.6</v>
      </c>
      <c r="P48" s="106">
        <f t="shared" si="8"/>
        <v>911513.6</v>
      </c>
      <c r="Q48" s="106">
        <f t="shared" si="8"/>
        <v>911563.6</v>
      </c>
      <c r="R48" s="106">
        <f t="shared" si="8"/>
        <v>909013.6</v>
      </c>
      <c r="S48" s="106">
        <f t="shared" si="8"/>
        <v>917735.2899999999</v>
      </c>
      <c r="T48" s="106">
        <f t="shared" si="8"/>
        <v>10816784.889999999</v>
      </c>
      <c r="U48" s="106">
        <f t="shared" si="8"/>
        <v>10816784.889999999</v>
      </c>
      <c r="V48" s="12">
        <f>SUM(H48:S48)</f>
        <v>10816784.889999997</v>
      </c>
      <c r="W48" s="119">
        <f t="shared" si="0"/>
        <v>2727190.8</v>
      </c>
      <c r="X48" s="119">
        <f t="shared" si="1"/>
        <v>2627690.8</v>
      </c>
      <c r="Y48" s="119">
        <f t="shared" si="2"/>
        <v>2723590.8</v>
      </c>
      <c r="Z48" s="119">
        <f t="shared" si="3"/>
        <v>2738312.4899999998</v>
      </c>
      <c r="AA48" s="119">
        <f t="shared" si="4"/>
        <v>10816784.889999999</v>
      </c>
    </row>
    <row r="49" spans="1:27" ht="48" customHeight="1">
      <c r="A49" s="213" t="s">
        <v>229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5"/>
      <c r="W49" s="119">
        <f t="shared" si="0"/>
        <v>0</v>
      </c>
      <c r="X49" s="119">
        <f t="shared" si="1"/>
        <v>0</v>
      </c>
      <c r="Y49" s="119">
        <f t="shared" si="2"/>
        <v>0</v>
      </c>
      <c r="Z49" s="119">
        <f t="shared" si="3"/>
        <v>0</v>
      </c>
      <c r="AA49" s="119">
        <f t="shared" si="4"/>
        <v>0</v>
      </c>
    </row>
    <row r="50" spans="1:27" ht="39.75" customHeight="1">
      <c r="A50" s="142" t="s">
        <v>137</v>
      </c>
      <c r="B50" s="8" t="s">
        <v>141</v>
      </c>
      <c r="C50" s="8" t="s">
        <v>232</v>
      </c>
      <c r="D50" s="8" t="s">
        <v>230</v>
      </c>
      <c r="E50" s="8" t="s">
        <v>143</v>
      </c>
      <c r="F50" s="8" t="s">
        <v>144</v>
      </c>
      <c r="G50" s="105">
        <v>5388000</v>
      </c>
      <c r="H50" s="103">
        <v>449000</v>
      </c>
      <c r="I50" s="103">
        <v>449000</v>
      </c>
      <c r="J50" s="103">
        <v>449000</v>
      </c>
      <c r="K50" s="103">
        <v>449000</v>
      </c>
      <c r="L50" s="103">
        <v>449000</v>
      </c>
      <c r="M50" s="103">
        <v>449000</v>
      </c>
      <c r="N50" s="103">
        <v>449000</v>
      </c>
      <c r="O50" s="103">
        <v>449000</v>
      </c>
      <c r="P50" s="103">
        <v>449000</v>
      </c>
      <c r="Q50" s="103">
        <v>449000</v>
      </c>
      <c r="R50" s="103">
        <v>449000</v>
      </c>
      <c r="S50" s="103">
        <v>449000</v>
      </c>
      <c r="T50" s="11">
        <v>5388000</v>
      </c>
      <c r="U50" s="103">
        <v>5388000</v>
      </c>
      <c r="W50" s="119">
        <f t="shared" si="0"/>
        <v>1347000</v>
      </c>
      <c r="X50" s="119">
        <f t="shared" si="1"/>
        <v>1347000</v>
      </c>
      <c r="Y50" s="119">
        <f t="shared" si="2"/>
        <v>1347000</v>
      </c>
      <c r="Z50" s="119">
        <f t="shared" si="3"/>
        <v>1347000</v>
      </c>
      <c r="AA50" s="119">
        <f t="shared" si="4"/>
        <v>5388000</v>
      </c>
    </row>
    <row r="51" spans="1:27" ht="22.5" customHeight="1">
      <c r="A51" s="13" t="s">
        <v>231</v>
      </c>
      <c r="B51" s="8"/>
      <c r="C51" s="8"/>
      <c r="D51" s="8"/>
      <c r="E51" s="8"/>
      <c r="F51" s="8"/>
      <c r="G51" s="107">
        <f>G50</f>
        <v>5388000</v>
      </c>
      <c r="H51" s="107">
        <f aca="true" t="shared" si="9" ref="H51:R51">H50</f>
        <v>449000</v>
      </c>
      <c r="I51" s="107">
        <f t="shared" si="9"/>
        <v>449000</v>
      </c>
      <c r="J51" s="107">
        <f t="shared" si="9"/>
        <v>449000</v>
      </c>
      <c r="K51" s="107">
        <f t="shared" si="9"/>
        <v>449000</v>
      </c>
      <c r="L51" s="107">
        <f t="shared" si="9"/>
        <v>449000</v>
      </c>
      <c r="M51" s="107">
        <f t="shared" si="9"/>
        <v>449000</v>
      </c>
      <c r="N51" s="107">
        <f t="shared" si="9"/>
        <v>449000</v>
      </c>
      <c r="O51" s="107">
        <f t="shared" si="9"/>
        <v>449000</v>
      </c>
      <c r="P51" s="107">
        <f t="shared" si="9"/>
        <v>449000</v>
      </c>
      <c r="Q51" s="107">
        <f t="shared" si="9"/>
        <v>449000</v>
      </c>
      <c r="R51" s="107">
        <f t="shared" si="9"/>
        <v>449000</v>
      </c>
      <c r="S51" s="107">
        <f>S50</f>
        <v>449000</v>
      </c>
      <c r="T51" s="107">
        <f>T50</f>
        <v>5388000</v>
      </c>
      <c r="U51" s="107">
        <f>U50</f>
        <v>5388000</v>
      </c>
      <c r="V51" s="12">
        <f>SUM(H51:S51)</f>
        <v>5388000</v>
      </c>
      <c r="W51" s="119">
        <f t="shared" si="0"/>
        <v>1347000</v>
      </c>
      <c r="X51" s="119">
        <f t="shared" si="1"/>
        <v>1347000</v>
      </c>
      <c r="Y51" s="119">
        <f t="shared" si="2"/>
        <v>1347000</v>
      </c>
      <c r="Z51" s="119">
        <f t="shared" si="3"/>
        <v>1347000</v>
      </c>
      <c r="AA51" s="119">
        <f t="shared" si="4"/>
        <v>5388000</v>
      </c>
    </row>
    <row r="52" spans="1:21" s="7" customFormat="1" ht="11.25" customHeight="1">
      <c r="A52" s="179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1"/>
    </row>
    <row r="53" spans="1:23" s="7" customFormat="1" ht="33.75" customHeight="1">
      <c r="A53" s="136" t="s">
        <v>214</v>
      </c>
      <c r="B53" s="8" t="s">
        <v>141</v>
      </c>
      <c r="C53" s="8" t="s">
        <v>232</v>
      </c>
      <c r="D53" s="8" t="s">
        <v>233</v>
      </c>
      <c r="E53" s="8" t="s">
        <v>148</v>
      </c>
      <c r="F53" s="8" t="s">
        <v>206</v>
      </c>
      <c r="G53" s="105">
        <v>150000</v>
      </c>
      <c r="H53" s="103">
        <v>12500</v>
      </c>
      <c r="I53" s="103">
        <v>12500</v>
      </c>
      <c r="J53" s="103">
        <v>12500</v>
      </c>
      <c r="K53" s="103">
        <v>12500</v>
      </c>
      <c r="L53" s="103">
        <v>12500</v>
      </c>
      <c r="M53" s="103">
        <v>12500</v>
      </c>
      <c r="N53" s="103">
        <v>12500</v>
      </c>
      <c r="O53" s="103">
        <v>12500</v>
      </c>
      <c r="P53" s="103">
        <v>12500</v>
      </c>
      <c r="Q53" s="103">
        <v>12500</v>
      </c>
      <c r="R53" s="103">
        <v>12500</v>
      </c>
      <c r="S53" s="103">
        <v>12500</v>
      </c>
      <c r="T53" s="11">
        <v>150000</v>
      </c>
      <c r="U53" s="103">
        <v>150000</v>
      </c>
      <c r="W53" s="127"/>
    </row>
    <row r="54" spans="1:23" s="7" customFormat="1" ht="26.25" customHeight="1">
      <c r="A54" s="13" t="s">
        <v>234</v>
      </c>
      <c r="B54" s="128"/>
      <c r="C54" s="128"/>
      <c r="D54" s="128"/>
      <c r="E54" s="128"/>
      <c r="F54" s="128"/>
      <c r="G54" s="107">
        <f>G53</f>
        <v>150000</v>
      </c>
      <c r="H54" s="107">
        <f aca="true" t="shared" si="10" ref="H54:R54">H53</f>
        <v>12500</v>
      </c>
      <c r="I54" s="107">
        <f t="shared" si="10"/>
        <v>12500</v>
      </c>
      <c r="J54" s="107">
        <f t="shared" si="10"/>
        <v>12500</v>
      </c>
      <c r="K54" s="107">
        <f t="shared" si="10"/>
        <v>12500</v>
      </c>
      <c r="L54" s="107">
        <f t="shared" si="10"/>
        <v>12500</v>
      </c>
      <c r="M54" s="107">
        <f t="shared" si="10"/>
        <v>12500</v>
      </c>
      <c r="N54" s="107">
        <f t="shared" si="10"/>
        <v>12500</v>
      </c>
      <c r="O54" s="107">
        <f t="shared" si="10"/>
        <v>12500</v>
      </c>
      <c r="P54" s="107">
        <f t="shared" si="10"/>
        <v>12500</v>
      </c>
      <c r="Q54" s="107">
        <f t="shared" si="10"/>
        <v>12500</v>
      </c>
      <c r="R54" s="107">
        <f t="shared" si="10"/>
        <v>12500</v>
      </c>
      <c r="S54" s="107">
        <f>S53</f>
        <v>12500</v>
      </c>
      <c r="T54" s="107">
        <f>T53</f>
        <v>150000</v>
      </c>
      <c r="U54" s="107">
        <f>U53</f>
        <v>150000</v>
      </c>
      <c r="W54" s="127"/>
    </row>
    <row r="55" spans="1:23" s="7" customFormat="1" ht="15.75">
      <c r="A55" s="132"/>
      <c r="G55" s="66"/>
      <c r="W55" s="127"/>
    </row>
    <row r="56" spans="1:23" s="7" customFormat="1" ht="15.75">
      <c r="A56" s="132"/>
      <c r="G56" s="66"/>
      <c r="W56" s="127"/>
    </row>
    <row r="57" spans="1:23" s="7" customFormat="1" ht="15.75">
      <c r="A57" s="132"/>
      <c r="G57" s="66"/>
      <c r="W57" s="127"/>
    </row>
    <row r="58" spans="1:20" s="7" customFormat="1" ht="18" customHeight="1">
      <c r="A58" s="176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P58" s="182" t="s">
        <v>31</v>
      </c>
      <c r="Q58" s="183"/>
      <c r="R58" s="158">
        <v>2</v>
      </c>
      <c r="S58" s="14"/>
      <c r="T58" s="14"/>
    </row>
    <row r="59" spans="1:20" s="7" customFormat="1" ht="51" customHeight="1">
      <c r="A59" s="222" t="s">
        <v>240</v>
      </c>
      <c r="B59" s="222"/>
      <c r="C59" s="157"/>
      <c r="D59" s="151"/>
      <c r="E59" s="210" t="s">
        <v>241</v>
      </c>
      <c r="F59" s="210"/>
      <c r="G59" s="210"/>
      <c r="H59" s="210"/>
      <c r="I59" s="10"/>
      <c r="J59" s="10"/>
      <c r="K59" s="10"/>
      <c r="L59" s="10"/>
      <c r="R59" s="14"/>
      <c r="S59" s="14"/>
      <c r="T59" s="14"/>
    </row>
    <row r="60" spans="1:20" s="7" customFormat="1" ht="18.75">
      <c r="A60" s="167" t="s">
        <v>167</v>
      </c>
      <c r="B60" s="167"/>
      <c r="C60" s="173" t="s">
        <v>168</v>
      </c>
      <c r="D60" s="173"/>
      <c r="E60" s="220" t="s">
        <v>169</v>
      </c>
      <c r="F60" s="220"/>
      <c r="G60" s="220"/>
      <c r="H60" s="220"/>
      <c r="I60" s="10"/>
      <c r="J60" s="10"/>
      <c r="K60" s="10"/>
      <c r="L60" s="10"/>
      <c r="R60" s="14"/>
      <c r="S60" s="14"/>
      <c r="T60" s="14"/>
    </row>
    <row r="61" spans="1:20" s="7" customFormat="1" ht="18.75">
      <c r="A61" s="143"/>
      <c r="B61" s="144"/>
      <c r="C61" s="144"/>
      <c r="D61" s="144"/>
      <c r="E61" s="144"/>
      <c r="F61" s="145"/>
      <c r="G61" s="146"/>
      <c r="H61" s="10"/>
      <c r="I61" s="10"/>
      <c r="J61" s="10"/>
      <c r="K61" s="10"/>
      <c r="L61" s="10"/>
      <c r="R61" s="14"/>
      <c r="S61" s="14"/>
      <c r="T61" s="14"/>
    </row>
    <row r="62" spans="1:20" s="7" customFormat="1" ht="18.75">
      <c r="A62" s="210" t="s">
        <v>184</v>
      </c>
      <c r="B62" s="210"/>
      <c r="C62" s="147"/>
      <c r="D62" s="157"/>
      <c r="E62" s="210" t="s">
        <v>185</v>
      </c>
      <c r="F62" s="210"/>
      <c r="G62" s="210"/>
      <c r="H62" s="210"/>
      <c r="I62" s="156"/>
      <c r="J62" s="156"/>
      <c r="K62" s="10"/>
      <c r="L62" s="10"/>
      <c r="R62" s="14"/>
      <c r="S62" s="14"/>
      <c r="T62" s="14"/>
    </row>
    <row r="63" spans="1:20" s="7" customFormat="1" ht="18.75">
      <c r="A63" s="167" t="s">
        <v>167</v>
      </c>
      <c r="B63" s="167"/>
      <c r="C63" s="173" t="s">
        <v>168</v>
      </c>
      <c r="D63" s="173"/>
      <c r="E63" s="221" t="s">
        <v>169</v>
      </c>
      <c r="F63" s="221"/>
      <c r="G63" s="221"/>
      <c r="H63" s="221"/>
      <c r="I63" s="10"/>
      <c r="J63" s="10"/>
      <c r="K63" s="10"/>
      <c r="L63" s="10"/>
      <c r="R63" s="14"/>
      <c r="S63" s="14"/>
      <c r="T63" s="14"/>
    </row>
    <row r="64" spans="1:20" s="7" customFormat="1" ht="18.75">
      <c r="A64" s="143"/>
      <c r="B64" s="148"/>
      <c r="C64" s="148"/>
      <c r="D64" s="144"/>
      <c r="E64" s="144"/>
      <c r="F64" s="145"/>
      <c r="G64" s="146"/>
      <c r="H64" s="10"/>
      <c r="I64" s="10"/>
      <c r="J64" s="10"/>
      <c r="K64" s="10"/>
      <c r="L64" s="10"/>
      <c r="R64" s="14"/>
      <c r="S64" s="14"/>
      <c r="T64" s="14"/>
    </row>
    <row r="65" spans="1:20" s="7" customFormat="1" ht="18.75">
      <c r="A65" s="210" t="s">
        <v>170</v>
      </c>
      <c r="B65" s="210"/>
      <c r="C65" s="149"/>
      <c r="D65" s="210"/>
      <c r="E65" s="210"/>
      <c r="F65" s="150"/>
      <c r="G65" s="151" t="s">
        <v>242</v>
      </c>
      <c r="H65" s="116"/>
      <c r="I65" s="10"/>
      <c r="J65" s="10"/>
      <c r="K65" s="10"/>
      <c r="L65" s="10"/>
      <c r="R65" s="14"/>
      <c r="S65" s="14"/>
      <c r="T65" s="14"/>
    </row>
    <row r="66" spans="1:20" s="7" customFormat="1" ht="18.75">
      <c r="A66" s="167" t="s">
        <v>167</v>
      </c>
      <c r="B66" s="167"/>
      <c r="C66" s="173" t="s">
        <v>168</v>
      </c>
      <c r="D66" s="173"/>
      <c r="E66" s="220" t="s">
        <v>169</v>
      </c>
      <c r="F66" s="220"/>
      <c r="G66" s="220"/>
      <c r="H66" s="220"/>
      <c r="I66" s="10"/>
      <c r="J66" s="10"/>
      <c r="K66" s="10"/>
      <c r="L66" s="10"/>
      <c r="R66" s="14"/>
      <c r="S66" s="14"/>
      <c r="T66" s="14"/>
    </row>
    <row r="67" spans="1:20" s="7" customFormat="1" ht="18.75">
      <c r="A67" s="152"/>
      <c r="B67" s="153"/>
      <c r="C67" s="153"/>
      <c r="D67" s="153"/>
      <c r="E67" s="153"/>
      <c r="F67" s="145"/>
      <c r="G67" s="146"/>
      <c r="H67" s="10"/>
      <c r="I67" s="10"/>
      <c r="J67" s="10"/>
      <c r="K67" s="10"/>
      <c r="L67" s="10"/>
      <c r="R67" s="14"/>
      <c r="S67" s="14"/>
      <c r="T67" s="14"/>
    </row>
    <row r="68" spans="1:20" s="7" customFormat="1" ht="18.75">
      <c r="A68" s="208" t="s">
        <v>221</v>
      </c>
      <c r="B68" s="209"/>
      <c r="C68" s="209"/>
      <c r="D68" s="209"/>
      <c r="E68" s="209"/>
      <c r="F68" s="145"/>
      <c r="G68" s="146"/>
      <c r="H68" s="10"/>
      <c r="I68" s="10"/>
      <c r="J68" s="10"/>
      <c r="K68" s="10"/>
      <c r="L68" s="10"/>
      <c r="R68" s="14"/>
      <c r="S68" s="14"/>
      <c r="T68" s="14"/>
    </row>
    <row r="69" spans="1:20" s="7" customFormat="1" ht="18.75">
      <c r="A69" s="154"/>
      <c r="B69" s="155"/>
      <c r="C69" s="155"/>
      <c r="D69" s="155"/>
      <c r="E69" s="155"/>
      <c r="F69" s="145"/>
      <c r="G69" s="146"/>
      <c r="H69" s="10"/>
      <c r="I69" s="10"/>
      <c r="J69" s="10"/>
      <c r="K69" s="10"/>
      <c r="L69" s="10"/>
      <c r="R69" s="14"/>
      <c r="S69" s="14"/>
      <c r="T69" s="14"/>
    </row>
    <row r="70" spans="1:20" s="7" customFormat="1" ht="15.75">
      <c r="A70" s="133"/>
      <c r="F70" s="10"/>
      <c r="G70" s="123"/>
      <c r="H70" s="10"/>
      <c r="I70" s="10"/>
      <c r="J70" s="10"/>
      <c r="K70" s="10"/>
      <c r="L70" s="10"/>
      <c r="R70" s="14"/>
      <c r="S70" s="14"/>
      <c r="T70" s="14"/>
    </row>
    <row r="71" spans="1:7" s="7" customFormat="1" ht="15.75">
      <c r="A71" s="132"/>
      <c r="G71" s="66"/>
    </row>
  </sheetData>
  <sheetProtection/>
  <mergeCells count="97">
    <mergeCell ref="E60:H60"/>
    <mergeCell ref="E62:H62"/>
    <mergeCell ref="E63:H63"/>
    <mergeCell ref="C66:D66"/>
    <mergeCell ref="A59:B59"/>
    <mergeCell ref="A65:B65"/>
    <mergeCell ref="A66:B66"/>
    <mergeCell ref="U13:U14"/>
    <mergeCell ref="A49:U49"/>
    <mergeCell ref="S20:S23"/>
    <mergeCell ref="T19:U19"/>
    <mergeCell ref="T20:T23"/>
    <mergeCell ref="A15:L15"/>
    <mergeCell ref="A16:K16"/>
    <mergeCell ref="G19:G21"/>
    <mergeCell ref="S12:T12"/>
    <mergeCell ref="S13:T13"/>
    <mergeCell ref="S14:T14"/>
    <mergeCell ref="T16:T17"/>
    <mergeCell ref="I17:K17"/>
    <mergeCell ref="A68:E68"/>
    <mergeCell ref="D65:E65"/>
    <mergeCell ref="A62:B62"/>
    <mergeCell ref="E66:H66"/>
    <mergeCell ref="E59:H59"/>
    <mergeCell ref="A9:L9"/>
    <mergeCell ref="A10:L10"/>
    <mergeCell ref="L18:N18"/>
    <mergeCell ref="I20:I23"/>
    <mergeCell ref="J20:J23"/>
    <mergeCell ref="C22:C23"/>
    <mergeCell ref="D22:D23"/>
    <mergeCell ref="F11:G11"/>
    <mergeCell ref="H11:I11"/>
    <mergeCell ref="B17:F17"/>
    <mergeCell ref="H7:U7"/>
    <mergeCell ref="F8:G8"/>
    <mergeCell ref="H8:I8"/>
    <mergeCell ref="O8:P8"/>
    <mergeCell ref="J8:K8"/>
    <mergeCell ref="L8:N8"/>
    <mergeCell ref="U16:U17"/>
    <mergeCell ref="K11:M11"/>
    <mergeCell ref="B19:F19"/>
    <mergeCell ref="G18:H18"/>
    <mergeCell ref="I18:K18"/>
    <mergeCell ref="B18:F18"/>
    <mergeCell ref="H19:S19"/>
    <mergeCell ref="A13:R13"/>
    <mergeCell ref="C12:R12"/>
    <mergeCell ref="N11:O11"/>
    <mergeCell ref="O1:U1"/>
    <mergeCell ref="O2:U3"/>
    <mergeCell ref="O4:U4"/>
    <mergeCell ref="A4:F4"/>
    <mergeCell ref="A2:G2"/>
    <mergeCell ref="A3:G3"/>
    <mergeCell ref="A1:E1"/>
    <mergeCell ref="A5:F5"/>
    <mergeCell ref="A12:B12"/>
    <mergeCell ref="A6:E6"/>
    <mergeCell ref="O17:P17"/>
    <mergeCell ref="A14:L14"/>
    <mergeCell ref="B20:F20"/>
    <mergeCell ref="G17:H17"/>
    <mergeCell ref="L16:N16"/>
    <mergeCell ref="A7:E7"/>
    <mergeCell ref="F7:G7"/>
    <mergeCell ref="M20:M23"/>
    <mergeCell ref="N20:N23"/>
    <mergeCell ref="K20:K23"/>
    <mergeCell ref="Q14:R14"/>
    <mergeCell ref="R16:R17"/>
    <mergeCell ref="O16:P16"/>
    <mergeCell ref="L17:N17"/>
    <mergeCell ref="O18:P18"/>
    <mergeCell ref="Q20:Q23"/>
    <mergeCell ref="A60:B60"/>
    <mergeCell ref="C60:D60"/>
    <mergeCell ref="A24:U24"/>
    <mergeCell ref="P58:Q58"/>
    <mergeCell ref="A20:A21"/>
    <mergeCell ref="B22:B23"/>
    <mergeCell ref="E22:E23"/>
    <mergeCell ref="P20:P23"/>
    <mergeCell ref="A52:U52"/>
    <mergeCell ref="O20:O23"/>
    <mergeCell ref="A63:B63"/>
    <mergeCell ref="R20:R23"/>
    <mergeCell ref="U20:U23"/>
    <mergeCell ref="C63:D63"/>
    <mergeCell ref="G22:G23"/>
    <mergeCell ref="A22:A23"/>
    <mergeCell ref="A58:L58"/>
    <mergeCell ref="L20:L23"/>
    <mergeCell ref="H20:H23"/>
    <mergeCell ref="F22:F23"/>
  </mergeCells>
  <printOptions/>
  <pageMargins left="0" right="0" top="0.3937007874015748" bottom="0.3937007874015748" header="0.3937007874015748" footer="0.3937007874015748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="75" zoomScaleNormal="75" zoomScalePageLayoutView="0" workbookViewId="0" topLeftCell="A151">
      <selection activeCell="E210" sqref="E210"/>
    </sheetView>
  </sheetViews>
  <sheetFormatPr defaultColWidth="9.140625" defaultRowHeight="12.75"/>
  <cols>
    <col min="1" max="1" width="13.57421875" style="16" customWidth="1"/>
    <col min="2" max="2" width="43.140625" style="20" customWidth="1"/>
    <col min="3" max="3" width="20.8515625" style="20" customWidth="1"/>
    <col min="4" max="4" width="21.7109375" style="20" customWidth="1"/>
    <col min="5" max="5" width="24.8515625" style="20" customWidth="1"/>
    <col min="6" max="6" width="18.421875" style="20" customWidth="1"/>
    <col min="7" max="7" width="16.57421875" style="20" customWidth="1"/>
    <col min="8" max="8" width="15.57421875" style="16" customWidth="1"/>
    <col min="9" max="10" width="9.140625" style="16" customWidth="1"/>
    <col min="11" max="16384" width="9.140625" style="17" customWidth="1"/>
  </cols>
  <sheetData>
    <row r="1" spans="1:7" ht="12.75">
      <c r="A1" s="15"/>
      <c r="B1" s="15"/>
      <c r="C1" s="15"/>
      <c r="D1" s="15"/>
      <c r="E1" s="234" t="s">
        <v>135</v>
      </c>
      <c r="F1" s="234"/>
      <c r="G1" s="234"/>
    </row>
    <row r="2" spans="1:7" ht="17.25" customHeight="1">
      <c r="A2" s="18"/>
      <c r="B2" s="19"/>
      <c r="C2" s="19"/>
      <c r="D2" s="235" t="s">
        <v>136</v>
      </c>
      <c r="E2" s="236"/>
      <c r="F2" s="236"/>
      <c r="G2" s="236"/>
    </row>
    <row r="3" spans="1:7" ht="12.75">
      <c r="A3" s="223"/>
      <c r="B3" s="223"/>
      <c r="C3" s="223"/>
      <c r="D3" s="236"/>
      <c r="E3" s="236"/>
      <c r="F3" s="236"/>
      <c r="G3" s="236"/>
    </row>
    <row r="4" spans="4:7" ht="12.75">
      <c r="D4" s="236"/>
      <c r="E4" s="236"/>
      <c r="F4" s="236"/>
      <c r="G4" s="236"/>
    </row>
    <row r="5" spans="4:7" ht="12.75">
      <c r="D5" s="237"/>
      <c r="E5" s="237"/>
      <c r="F5" s="237"/>
      <c r="G5" s="237"/>
    </row>
    <row r="6" spans="1:9" ht="12.75" customHeight="1">
      <c r="A6" s="224" t="s">
        <v>36</v>
      </c>
      <c r="B6" s="224"/>
      <c r="C6" s="224"/>
      <c r="D6" s="224"/>
      <c r="E6" s="238" t="s">
        <v>163</v>
      </c>
      <c r="F6" s="238"/>
      <c r="G6" s="238"/>
      <c r="H6" s="21"/>
      <c r="I6" s="21"/>
    </row>
    <row r="8" spans="1:3" ht="12.75">
      <c r="A8" s="227" t="s">
        <v>37</v>
      </c>
      <c r="B8" s="227"/>
      <c r="C8" s="227"/>
    </row>
    <row r="10" spans="1:7" ht="25.5" customHeight="1">
      <c r="A10" s="225" t="s">
        <v>38</v>
      </c>
      <c r="B10" s="228" t="s">
        <v>39</v>
      </c>
      <c r="C10" s="228" t="s">
        <v>40</v>
      </c>
      <c r="D10" s="228" t="s">
        <v>41</v>
      </c>
      <c r="E10" s="228" t="s">
        <v>42</v>
      </c>
      <c r="F10" s="252" t="s">
        <v>173</v>
      </c>
      <c r="G10" s="252"/>
    </row>
    <row r="11" spans="1:7" ht="25.5" customHeight="1">
      <c r="A11" s="226"/>
      <c r="B11" s="229"/>
      <c r="C11" s="229"/>
      <c r="D11" s="229"/>
      <c r="E11" s="229"/>
      <c r="F11" s="83" t="s">
        <v>174</v>
      </c>
      <c r="G11" s="83" t="s">
        <v>175</v>
      </c>
    </row>
    <row r="12" spans="1:7" ht="12.75">
      <c r="A12" s="23">
        <v>1</v>
      </c>
      <c r="B12" s="24">
        <v>2</v>
      </c>
      <c r="C12" s="24">
        <v>3</v>
      </c>
      <c r="D12" s="24">
        <v>4</v>
      </c>
      <c r="E12" s="24">
        <v>5</v>
      </c>
      <c r="F12" s="33">
        <v>6</v>
      </c>
      <c r="G12" s="33">
        <v>7</v>
      </c>
    </row>
    <row r="13" spans="1:7" ht="25.5" customHeight="1">
      <c r="A13" s="77">
        <v>1</v>
      </c>
      <c r="B13" s="78" t="s">
        <v>43</v>
      </c>
      <c r="C13" s="32">
        <v>68.166</v>
      </c>
      <c r="D13" s="76">
        <v>12</v>
      </c>
      <c r="E13" s="32">
        <v>800.9</v>
      </c>
      <c r="F13" s="32"/>
      <c r="G13" s="79">
        <v>24210</v>
      </c>
    </row>
    <row r="14" spans="1:7" ht="25.5" customHeight="1">
      <c r="A14" s="77">
        <v>2</v>
      </c>
      <c r="B14" s="78" t="s">
        <v>43</v>
      </c>
      <c r="C14" s="32">
        <v>1340.01</v>
      </c>
      <c r="D14" s="76">
        <v>12</v>
      </c>
      <c r="E14" s="32">
        <v>16000</v>
      </c>
      <c r="F14" s="32"/>
      <c r="G14" s="79">
        <v>42190</v>
      </c>
    </row>
    <row r="15" spans="1:10" s="29" customFormat="1" ht="12.75">
      <c r="A15" s="27"/>
      <c r="B15" s="22"/>
      <c r="C15" s="22"/>
      <c r="D15" s="22"/>
      <c r="E15" s="22"/>
      <c r="F15" s="22"/>
      <c r="G15" s="22"/>
      <c r="H15" s="28"/>
      <c r="I15" s="28"/>
      <c r="J15" s="28"/>
    </row>
    <row r="16" spans="1:10" s="29" customFormat="1" ht="12.75">
      <c r="A16" s="27" t="s">
        <v>44</v>
      </c>
      <c r="B16" s="22"/>
      <c r="C16" s="22"/>
      <c r="D16" s="22"/>
      <c r="E16" s="22"/>
      <c r="F16" s="22"/>
      <c r="G16" s="22"/>
      <c r="H16" s="28"/>
      <c r="I16" s="28"/>
      <c r="J16" s="28"/>
    </row>
    <row r="17" spans="1:6" ht="38.25" customHeight="1">
      <c r="A17" s="30" t="s">
        <v>45</v>
      </c>
      <c r="B17" s="31" t="s">
        <v>39</v>
      </c>
      <c r="C17" s="31" t="s">
        <v>46</v>
      </c>
      <c r="D17" s="31" t="s">
        <v>41</v>
      </c>
      <c r="E17" s="67" t="s">
        <v>47</v>
      </c>
      <c r="F17" s="72"/>
    </row>
    <row r="18" spans="1:6" ht="12.75">
      <c r="A18" s="30">
        <v>1</v>
      </c>
      <c r="B18" s="33">
        <v>2</v>
      </c>
      <c r="C18" s="33">
        <v>3</v>
      </c>
      <c r="D18" s="33">
        <v>4</v>
      </c>
      <c r="E18" s="68">
        <v>5</v>
      </c>
      <c r="F18" s="73"/>
    </row>
    <row r="19" spans="1:6" ht="25.5" customHeight="1">
      <c r="A19" s="77">
        <v>1</v>
      </c>
      <c r="B19" s="25" t="s">
        <v>48</v>
      </c>
      <c r="C19" s="25"/>
      <c r="D19" s="26"/>
      <c r="E19" s="69"/>
      <c r="F19" s="74"/>
    </row>
    <row r="20" spans="1:6" ht="25.5" customHeight="1">
      <c r="A20" s="77">
        <v>2</v>
      </c>
      <c r="B20" s="35" t="s">
        <v>50</v>
      </c>
      <c r="C20" s="36"/>
      <c r="D20" s="37"/>
      <c r="E20" s="70"/>
      <c r="F20" s="75"/>
    </row>
    <row r="21" spans="1:5" ht="12.75">
      <c r="A21" s="223" t="s">
        <v>51</v>
      </c>
      <c r="B21" s="223"/>
      <c r="C21" s="22"/>
      <c r="D21" s="22"/>
      <c r="E21" s="22"/>
    </row>
    <row r="22" spans="3:5" ht="12.75">
      <c r="C22" s="22"/>
      <c r="D22" s="22"/>
      <c r="E22" s="22"/>
    </row>
    <row r="23" spans="1:5" ht="10.5" customHeight="1">
      <c r="A23" s="227" t="s">
        <v>52</v>
      </c>
      <c r="B23" s="227"/>
      <c r="C23" s="227"/>
      <c r="D23" s="227"/>
      <c r="E23" s="22"/>
    </row>
    <row r="24" spans="1:5" ht="10.5" customHeight="1">
      <c r="A24" s="39"/>
      <c r="B24" s="39"/>
      <c r="C24" s="39"/>
      <c r="D24" s="39"/>
      <c r="E24" s="22"/>
    </row>
    <row r="25" spans="1:7" ht="25.5" customHeight="1">
      <c r="A25" s="225" t="s">
        <v>38</v>
      </c>
      <c r="B25" s="225" t="s">
        <v>39</v>
      </c>
      <c r="C25" s="225" t="s">
        <v>161</v>
      </c>
      <c r="D25" s="225" t="s">
        <v>162</v>
      </c>
      <c r="E25" s="225" t="s">
        <v>42</v>
      </c>
      <c r="F25" s="252" t="s">
        <v>173</v>
      </c>
      <c r="G25" s="252"/>
    </row>
    <row r="26" spans="1:7" ht="25.5" customHeight="1">
      <c r="A26" s="226"/>
      <c r="B26" s="226"/>
      <c r="C26" s="226"/>
      <c r="D26" s="226"/>
      <c r="E26" s="226"/>
      <c r="F26" s="83" t="s">
        <v>174</v>
      </c>
      <c r="G26" s="83" t="s">
        <v>175</v>
      </c>
    </row>
    <row r="27" spans="1:7" ht="10.5" customHeight="1">
      <c r="A27" s="23">
        <v>1</v>
      </c>
      <c r="B27" s="23">
        <v>2</v>
      </c>
      <c r="C27" s="23">
        <v>3</v>
      </c>
      <c r="D27" s="23">
        <v>4</v>
      </c>
      <c r="E27" s="23">
        <v>5</v>
      </c>
      <c r="F27" s="33">
        <v>6</v>
      </c>
      <c r="G27" s="33">
        <v>7</v>
      </c>
    </row>
    <row r="28" spans="1:7" ht="25.5" customHeight="1">
      <c r="A28" s="77">
        <v>1</v>
      </c>
      <c r="B28" s="80" t="s">
        <v>176</v>
      </c>
      <c r="C28" s="98">
        <v>800.9</v>
      </c>
      <c r="D28" s="81">
        <v>0.302</v>
      </c>
      <c r="E28" s="98">
        <v>245.51</v>
      </c>
      <c r="F28" s="32"/>
      <c r="G28" s="79">
        <v>24210</v>
      </c>
    </row>
    <row r="29" spans="1:7" ht="25.5" customHeight="1">
      <c r="A29" s="77">
        <v>2</v>
      </c>
      <c r="B29" s="80" t="s">
        <v>176</v>
      </c>
      <c r="C29" s="98">
        <v>16000</v>
      </c>
      <c r="D29" s="81">
        <v>0.302</v>
      </c>
      <c r="E29" s="98">
        <v>4850.94</v>
      </c>
      <c r="F29" s="32"/>
      <c r="G29" s="79">
        <v>42190</v>
      </c>
    </row>
    <row r="30" spans="1:5" ht="10.5" customHeight="1">
      <c r="A30" s="39"/>
      <c r="B30" s="39"/>
      <c r="C30" s="39"/>
      <c r="D30" s="39"/>
      <c r="E30" s="22"/>
    </row>
    <row r="31" spans="1:7" ht="12.75">
      <c r="A31" s="223" t="s">
        <v>53</v>
      </c>
      <c r="B31" s="223"/>
      <c r="C31" s="223"/>
      <c r="D31" s="223"/>
      <c r="E31" s="223"/>
      <c r="F31" s="223"/>
      <c r="G31" s="223"/>
    </row>
    <row r="32" ht="12.75">
      <c r="A32" s="16" t="s">
        <v>44</v>
      </c>
    </row>
    <row r="33" spans="1:4" ht="12.75">
      <c r="A33" s="227" t="s">
        <v>54</v>
      </c>
      <c r="B33" s="227"/>
      <c r="C33" s="227"/>
      <c r="D33" s="227"/>
    </row>
    <row r="35" spans="1:9" ht="25.5" customHeight="1">
      <c r="A35" s="225" t="s">
        <v>38</v>
      </c>
      <c r="B35" s="228" t="s">
        <v>39</v>
      </c>
      <c r="C35" s="228" t="s">
        <v>55</v>
      </c>
      <c r="D35" s="228" t="s">
        <v>56</v>
      </c>
      <c r="E35" s="228" t="s">
        <v>57</v>
      </c>
      <c r="F35" s="228" t="s">
        <v>58</v>
      </c>
      <c r="G35" s="228" t="s">
        <v>59</v>
      </c>
      <c r="H35" s="252" t="s">
        <v>173</v>
      </c>
      <c r="I35" s="252"/>
    </row>
    <row r="36" spans="1:9" ht="25.5" customHeight="1">
      <c r="A36" s="226"/>
      <c r="B36" s="229"/>
      <c r="C36" s="229"/>
      <c r="D36" s="229"/>
      <c r="E36" s="229"/>
      <c r="F36" s="229"/>
      <c r="G36" s="229"/>
      <c r="H36" s="83" t="s">
        <v>174</v>
      </c>
      <c r="I36" s="83" t="s">
        <v>175</v>
      </c>
    </row>
    <row r="37" spans="1:9" ht="12.75">
      <c r="A37" s="30">
        <v>1</v>
      </c>
      <c r="B37" s="24">
        <v>2</v>
      </c>
      <c r="C37" s="24">
        <v>3</v>
      </c>
      <c r="D37" s="24">
        <v>4</v>
      </c>
      <c r="E37" s="24">
        <v>5</v>
      </c>
      <c r="F37" s="33">
        <v>6</v>
      </c>
      <c r="G37" s="33">
        <v>7</v>
      </c>
      <c r="H37" s="77">
        <v>8</v>
      </c>
      <c r="I37" s="77">
        <v>9</v>
      </c>
    </row>
    <row r="38" spans="1:9" ht="42.75" customHeight="1">
      <c r="A38" s="77">
        <v>1</v>
      </c>
      <c r="B38" s="82" t="s">
        <v>222</v>
      </c>
      <c r="C38" s="41" t="s">
        <v>44</v>
      </c>
      <c r="D38" s="40"/>
      <c r="E38" s="40"/>
      <c r="F38" s="40"/>
      <c r="G38" s="42"/>
      <c r="H38" s="35"/>
      <c r="I38" s="79">
        <v>24210</v>
      </c>
    </row>
    <row r="39" spans="1:9" ht="40.5" customHeight="1">
      <c r="A39" s="77">
        <v>2</v>
      </c>
      <c r="B39" s="82" t="s">
        <v>222</v>
      </c>
      <c r="C39" s="41" t="s">
        <v>44</v>
      </c>
      <c r="D39" s="40"/>
      <c r="E39" s="40"/>
      <c r="F39" s="40"/>
      <c r="G39" s="113">
        <v>6</v>
      </c>
      <c r="H39" s="35"/>
      <c r="I39" s="79">
        <v>42190</v>
      </c>
    </row>
    <row r="40" spans="1:7" ht="12.75">
      <c r="A40" s="43"/>
      <c r="B40" s="44"/>
      <c r="C40" s="44"/>
      <c r="D40" s="43"/>
      <c r="E40" s="43"/>
      <c r="F40" s="43"/>
      <c r="G40" s="45"/>
    </row>
    <row r="41" spans="1:4" ht="12.75">
      <c r="A41" s="223" t="s">
        <v>61</v>
      </c>
      <c r="B41" s="223"/>
      <c r="C41" s="223"/>
      <c r="D41" s="223"/>
    </row>
    <row r="42" ht="12.75">
      <c r="A42" s="16" t="s">
        <v>44</v>
      </c>
    </row>
    <row r="43" spans="1:8" ht="25.5" customHeight="1">
      <c r="A43" s="225" t="s">
        <v>62</v>
      </c>
      <c r="B43" s="228" t="s">
        <v>63</v>
      </c>
      <c r="C43" s="228" t="s">
        <v>64</v>
      </c>
      <c r="D43" s="228" t="s">
        <v>65</v>
      </c>
      <c r="E43" s="228" t="s">
        <v>66</v>
      </c>
      <c r="F43" s="228" t="s">
        <v>67</v>
      </c>
      <c r="G43" s="252" t="s">
        <v>173</v>
      </c>
      <c r="H43" s="252"/>
    </row>
    <row r="44" spans="1:8" ht="25.5" customHeight="1">
      <c r="A44" s="226"/>
      <c r="B44" s="229"/>
      <c r="C44" s="229"/>
      <c r="D44" s="229"/>
      <c r="E44" s="229"/>
      <c r="F44" s="229"/>
      <c r="G44" s="83" t="s">
        <v>174</v>
      </c>
      <c r="H44" s="83" t="s">
        <v>175</v>
      </c>
    </row>
    <row r="45" spans="1:8" ht="12.75">
      <c r="A45" s="46">
        <v>1</v>
      </c>
      <c r="B45" s="46">
        <v>2</v>
      </c>
      <c r="C45" s="46">
        <v>1</v>
      </c>
      <c r="D45" s="46">
        <v>4</v>
      </c>
      <c r="E45" s="46">
        <v>5</v>
      </c>
      <c r="F45" s="46">
        <v>6</v>
      </c>
      <c r="G45" s="77">
        <v>7</v>
      </c>
      <c r="H45" s="77">
        <v>8</v>
      </c>
    </row>
    <row r="46" spans="1:8" ht="25.5" customHeight="1">
      <c r="A46" s="77">
        <v>1</v>
      </c>
      <c r="B46" s="32" t="s">
        <v>171</v>
      </c>
      <c r="C46" s="47"/>
      <c r="D46" s="26"/>
      <c r="E46" s="26"/>
      <c r="F46" s="32"/>
      <c r="G46" s="35"/>
      <c r="H46" s="79">
        <v>24210</v>
      </c>
    </row>
    <row r="47" spans="1:8" ht="12.75">
      <c r="A47" s="48"/>
      <c r="B47" s="49"/>
      <c r="C47" s="49"/>
      <c r="D47" s="50"/>
      <c r="E47" s="50"/>
      <c r="F47" s="22"/>
      <c r="G47" s="28"/>
      <c r="H47" s="84"/>
    </row>
    <row r="48" spans="1:4" ht="12.75">
      <c r="A48" s="223" t="s">
        <v>68</v>
      </c>
      <c r="B48" s="223"/>
      <c r="C48" s="223"/>
      <c r="D48" s="223"/>
    </row>
    <row r="49" ht="12.75">
      <c r="A49" s="16" t="s">
        <v>44</v>
      </c>
    </row>
    <row r="50" spans="1:8" ht="25.5" customHeight="1">
      <c r="A50" s="225" t="s">
        <v>62</v>
      </c>
      <c r="B50" s="228" t="s">
        <v>39</v>
      </c>
      <c r="C50" s="228" t="s">
        <v>69</v>
      </c>
      <c r="D50" s="228" t="s">
        <v>70</v>
      </c>
      <c r="E50" s="228" t="s">
        <v>71</v>
      </c>
      <c r="F50" s="228" t="s">
        <v>72</v>
      </c>
      <c r="G50" s="252" t="s">
        <v>173</v>
      </c>
      <c r="H50" s="252"/>
    </row>
    <row r="51" spans="1:8" ht="25.5" customHeight="1">
      <c r="A51" s="226"/>
      <c r="B51" s="229"/>
      <c r="C51" s="229"/>
      <c r="D51" s="229"/>
      <c r="E51" s="229"/>
      <c r="F51" s="229"/>
      <c r="G51" s="83" t="s">
        <v>174</v>
      </c>
      <c r="H51" s="83" t="s">
        <v>175</v>
      </c>
    </row>
    <row r="52" spans="1:8" ht="12.75">
      <c r="A52" s="30">
        <v>1</v>
      </c>
      <c r="B52" s="24">
        <v>2</v>
      </c>
      <c r="C52" s="24">
        <v>3</v>
      </c>
      <c r="D52" s="24">
        <v>4</v>
      </c>
      <c r="E52" s="24">
        <v>5</v>
      </c>
      <c r="F52" s="33">
        <v>6</v>
      </c>
      <c r="G52" s="77">
        <v>7</v>
      </c>
      <c r="H52" s="77">
        <v>8</v>
      </c>
    </row>
    <row r="53" spans="1:8" ht="25.5" customHeight="1">
      <c r="A53" s="77">
        <v>1</v>
      </c>
      <c r="B53" s="82" t="s">
        <v>177</v>
      </c>
      <c r="C53" s="77">
        <v>4</v>
      </c>
      <c r="D53" s="77">
        <v>12</v>
      </c>
      <c r="E53" s="40">
        <v>0.065</v>
      </c>
      <c r="F53" s="86">
        <v>2</v>
      </c>
      <c r="G53" s="40"/>
      <c r="H53" s="79">
        <v>42190</v>
      </c>
    </row>
    <row r="54" spans="1:6" ht="12.75">
      <c r="A54" s="28"/>
      <c r="B54" s="22"/>
      <c r="C54" s="22"/>
      <c r="D54" s="22"/>
      <c r="E54" s="22"/>
      <c r="F54" s="22"/>
    </row>
    <row r="55" spans="1:4" ht="12.75">
      <c r="A55" s="227" t="s">
        <v>73</v>
      </c>
      <c r="B55" s="227"/>
      <c r="C55" s="227"/>
      <c r="D55" s="227"/>
    </row>
    <row r="57" spans="1:9" ht="38.25" customHeight="1">
      <c r="A57" s="225" t="s">
        <v>38</v>
      </c>
      <c r="B57" s="228" t="s">
        <v>39</v>
      </c>
      <c r="C57" s="228" t="s">
        <v>74</v>
      </c>
      <c r="D57" s="228" t="s">
        <v>75</v>
      </c>
      <c r="E57" s="228" t="s">
        <v>70</v>
      </c>
      <c r="F57" s="228" t="s">
        <v>76</v>
      </c>
      <c r="G57" s="228" t="s">
        <v>77</v>
      </c>
      <c r="H57" s="252" t="s">
        <v>173</v>
      </c>
      <c r="I57" s="252"/>
    </row>
    <row r="58" spans="1:9" ht="25.5">
      <c r="A58" s="226"/>
      <c r="B58" s="229"/>
      <c r="C58" s="229"/>
      <c r="D58" s="229"/>
      <c r="E58" s="229"/>
      <c r="F58" s="229"/>
      <c r="G58" s="229"/>
      <c r="H58" s="83" t="s">
        <v>174</v>
      </c>
      <c r="I58" s="83" t="s">
        <v>175</v>
      </c>
    </row>
    <row r="59" spans="1:9" ht="12.75">
      <c r="A59" s="30">
        <v>1</v>
      </c>
      <c r="B59" s="24">
        <v>2</v>
      </c>
      <c r="C59" s="24">
        <v>3</v>
      </c>
      <c r="D59" s="24">
        <v>4</v>
      </c>
      <c r="E59" s="24">
        <v>5</v>
      </c>
      <c r="F59" s="33">
        <v>6</v>
      </c>
      <c r="G59" s="33">
        <v>7</v>
      </c>
      <c r="H59" s="77">
        <v>8</v>
      </c>
      <c r="I59" s="77">
        <v>9</v>
      </c>
    </row>
    <row r="60" spans="1:9" ht="25.5" customHeight="1">
      <c r="A60" s="77">
        <v>1</v>
      </c>
      <c r="B60" s="41" t="s">
        <v>139</v>
      </c>
      <c r="C60" s="41"/>
      <c r="D60" s="40"/>
      <c r="E60" s="77">
        <v>12</v>
      </c>
      <c r="F60" s="42"/>
      <c r="G60" s="42">
        <v>13</v>
      </c>
      <c r="H60" s="99"/>
      <c r="I60" s="77">
        <v>24210</v>
      </c>
    </row>
    <row r="61" spans="1:9" ht="25.5" customHeight="1">
      <c r="A61" s="77">
        <v>2</v>
      </c>
      <c r="B61" s="41"/>
      <c r="C61" s="41"/>
      <c r="D61" s="40"/>
      <c r="E61" s="40"/>
      <c r="F61" s="42"/>
      <c r="G61" s="42"/>
      <c r="H61" s="35"/>
      <c r="I61" s="35"/>
    </row>
    <row r="63" spans="1:8" ht="25.5" customHeight="1">
      <c r="A63" s="225" t="s">
        <v>45</v>
      </c>
      <c r="B63" s="228" t="s">
        <v>39</v>
      </c>
      <c r="C63" s="228" t="s">
        <v>78</v>
      </c>
      <c r="D63" s="228" t="s">
        <v>79</v>
      </c>
      <c r="E63" s="228" t="s">
        <v>80</v>
      </c>
      <c r="F63" s="228" t="s">
        <v>81</v>
      </c>
      <c r="G63" s="252" t="s">
        <v>173</v>
      </c>
      <c r="H63" s="252"/>
    </row>
    <row r="64" spans="1:8" ht="25.5" customHeight="1">
      <c r="A64" s="226"/>
      <c r="B64" s="229"/>
      <c r="C64" s="229"/>
      <c r="D64" s="229"/>
      <c r="E64" s="229"/>
      <c r="F64" s="229"/>
      <c r="G64" s="83" t="s">
        <v>174</v>
      </c>
      <c r="H64" s="83" t="s">
        <v>175</v>
      </c>
    </row>
    <row r="65" spans="1:8" ht="12.75">
      <c r="A65" s="30">
        <v>1</v>
      </c>
      <c r="B65" s="24">
        <v>2</v>
      </c>
      <c r="C65" s="24">
        <v>3</v>
      </c>
      <c r="D65" s="24">
        <v>4</v>
      </c>
      <c r="E65" s="24">
        <v>5</v>
      </c>
      <c r="F65" s="33">
        <v>6</v>
      </c>
      <c r="G65" s="33">
        <v>7</v>
      </c>
      <c r="H65" s="30">
        <v>8</v>
      </c>
    </row>
    <row r="66" spans="1:8" ht="25.5">
      <c r="A66" s="77">
        <v>1</v>
      </c>
      <c r="B66" s="25" t="s">
        <v>82</v>
      </c>
      <c r="C66" s="38"/>
      <c r="D66" s="37"/>
      <c r="E66" s="51"/>
      <c r="F66" s="117">
        <v>20</v>
      </c>
      <c r="G66" s="34"/>
      <c r="H66" s="79">
        <v>42190</v>
      </c>
    </row>
    <row r="67" spans="1:6" ht="12.75">
      <c r="A67" s="28"/>
      <c r="B67" s="22"/>
      <c r="C67" s="52"/>
      <c r="D67" s="28"/>
      <c r="E67" s="53"/>
      <c r="F67" s="54"/>
    </row>
    <row r="68" spans="1:2" ht="12.75">
      <c r="A68" s="223" t="s">
        <v>51</v>
      </c>
      <c r="B68" s="223"/>
    </row>
    <row r="69" ht="12.75">
      <c r="A69" s="16" t="s">
        <v>44</v>
      </c>
    </row>
    <row r="70" spans="1:7" ht="25.5" customHeight="1">
      <c r="A70" s="225" t="s">
        <v>62</v>
      </c>
      <c r="B70" s="228" t="s">
        <v>39</v>
      </c>
      <c r="C70" s="228" t="s">
        <v>74</v>
      </c>
      <c r="D70" s="228" t="s">
        <v>83</v>
      </c>
      <c r="E70" s="228" t="s">
        <v>47</v>
      </c>
      <c r="F70" s="252" t="s">
        <v>173</v>
      </c>
      <c r="G70" s="252"/>
    </row>
    <row r="71" spans="1:7" ht="25.5" customHeight="1">
      <c r="A71" s="226"/>
      <c r="B71" s="229"/>
      <c r="C71" s="229"/>
      <c r="D71" s="229"/>
      <c r="E71" s="229"/>
      <c r="F71" s="83" t="s">
        <v>174</v>
      </c>
      <c r="G71" s="83" t="s">
        <v>175</v>
      </c>
    </row>
    <row r="72" spans="1:7" ht="25.5" customHeight="1">
      <c r="A72" s="30">
        <v>1</v>
      </c>
      <c r="B72" s="33">
        <v>2</v>
      </c>
      <c r="C72" s="33">
        <v>3</v>
      </c>
      <c r="D72" s="33">
        <v>4</v>
      </c>
      <c r="E72" s="33">
        <v>5</v>
      </c>
      <c r="F72" s="33">
        <v>6</v>
      </c>
      <c r="G72" s="30">
        <v>7</v>
      </c>
    </row>
    <row r="73" spans="1:7" ht="25.5" customHeight="1">
      <c r="A73" s="77">
        <v>1</v>
      </c>
      <c r="B73" s="41" t="s">
        <v>84</v>
      </c>
      <c r="C73" s="41" t="s">
        <v>44</v>
      </c>
      <c r="D73" s="41" t="s">
        <v>44</v>
      </c>
      <c r="E73" s="41"/>
      <c r="F73" s="41"/>
      <c r="G73" s="25"/>
    </row>
    <row r="74" spans="1:7" ht="25.5" customHeight="1">
      <c r="A74" s="77">
        <v>2</v>
      </c>
      <c r="B74" s="41" t="s">
        <v>85</v>
      </c>
      <c r="C74" s="41"/>
      <c r="D74" s="40"/>
      <c r="E74" s="114">
        <v>3</v>
      </c>
      <c r="F74" s="41"/>
      <c r="G74" s="109">
        <v>24210</v>
      </c>
    </row>
    <row r="75" ht="12.75">
      <c r="A75" s="16" t="s">
        <v>44</v>
      </c>
    </row>
    <row r="76" spans="1:4" ht="12.75">
      <c r="A76" s="227" t="s">
        <v>86</v>
      </c>
      <c r="B76" s="227"/>
      <c r="C76" s="227"/>
      <c r="D76" s="227"/>
    </row>
    <row r="79" spans="1:7" ht="25.5" customHeight="1">
      <c r="A79" s="225" t="s">
        <v>38</v>
      </c>
      <c r="B79" s="228" t="s">
        <v>39</v>
      </c>
      <c r="C79" s="228" t="s">
        <v>87</v>
      </c>
      <c r="D79" s="228" t="s">
        <v>83</v>
      </c>
      <c r="E79" s="228" t="s">
        <v>47</v>
      </c>
      <c r="F79" s="252" t="s">
        <v>173</v>
      </c>
      <c r="G79" s="252"/>
    </row>
    <row r="80" spans="1:7" ht="25.5" customHeight="1">
      <c r="A80" s="226"/>
      <c r="B80" s="229"/>
      <c r="C80" s="229"/>
      <c r="D80" s="229"/>
      <c r="E80" s="229"/>
      <c r="F80" s="83" t="s">
        <v>174</v>
      </c>
      <c r="G80" s="83" t="s">
        <v>175</v>
      </c>
    </row>
    <row r="81" spans="1:7" ht="12.75">
      <c r="A81" s="30">
        <v>1</v>
      </c>
      <c r="B81" s="33">
        <v>2</v>
      </c>
      <c r="C81" s="33">
        <v>3</v>
      </c>
      <c r="D81" s="33">
        <v>4</v>
      </c>
      <c r="E81" s="33">
        <v>5</v>
      </c>
      <c r="F81" s="33">
        <v>6</v>
      </c>
      <c r="G81" s="30">
        <v>7</v>
      </c>
    </row>
    <row r="82" spans="1:7" ht="25.5" customHeight="1">
      <c r="A82" s="77">
        <v>1</v>
      </c>
      <c r="B82" s="25" t="s">
        <v>88</v>
      </c>
      <c r="C82" s="34"/>
      <c r="D82" s="34"/>
      <c r="E82" s="41"/>
      <c r="F82" s="34"/>
      <c r="G82" s="79">
        <v>42190</v>
      </c>
    </row>
    <row r="83" spans="1:7" ht="25.5" customHeight="1">
      <c r="A83" s="77">
        <v>2</v>
      </c>
      <c r="B83" s="25" t="s">
        <v>88</v>
      </c>
      <c r="C83" s="25"/>
      <c r="D83" s="25"/>
      <c r="E83" s="82">
        <v>45</v>
      </c>
      <c r="F83" s="108"/>
      <c r="G83" s="109">
        <v>43200</v>
      </c>
    </row>
    <row r="85" spans="1:4" ht="12.75">
      <c r="A85" s="227" t="s">
        <v>89</v>
      </c>
      <c r="B85" s="227"/>
      <c r="C85" s="227"/>
      <c r="D85" s="227"/>
    </row>
    <row r="87" spans="1:8" ht="25.5" customHeight="1">
      <c r="A87" s="225" t="s">
        <v>38</v>
      </c>
      <c r="B87" s="228" t="s">
        <v>39</v>
      </c>
      <c r="C87" s="228" t="s">
        <v>74</v>
      </c>
      <c r="D87" s="228" t="s">
        <v>90</v>
      </c>
      <c r="E87" s="228" t="s">
        <v>91</v>
      </c>
      <c r="F87" s="228" t="s">
        <v>92</v>
      </c>
      <c r="G87" s="252" t="s">
        <v>173</v>
      </c>
      <c r="H87" s="252"/>
    </row>
    <row r="88" spans="1:8" ht="25.5" customHeight="1">
      <c r="A88" s="226"/>
      <c r="B88" s="229"/>
      <c r="C88" s="229"/>
      <c r="D88" s="229"/>
      <c r="E88" s="229"/>
      <c r="F88" s="229"/>
      <c r="G88" s="83" t="s">
        <v>174</v>
      </c>
      <c r="H88" s="83" t="s">
        <v>175</v>
      </c>
    </row>
    <row r="89" spans="1:8" ht="12.75">
      <c r="A89" s="30">
        <v>1</v>
      </c>
      <c r="B89" s="33">
        <v>2</v>
      </c>
      <c r="C89" s="33">
        <v>3</v>
      </c>
      <c r="D89" s="33">
        <v>4</v>
      </c>
      <c r="E89" s="33">
        <v>5</v>
      </c>
      <c r="F89" s="33">
        <v>6</v>
      </c>
      <c r="G89" s="33">
        <v>6</v>
      </c>
      <c r="H89" s="30">
        <v>7</v>
      </c>
    </row>
    <row r="90" spans="1:8" ht="25.5" customHeight="1">
      <c r="A90" s="77">
        <v>1</v>
      </c>
      <c r="B90" s="41" t="s">
        <v>94</v>
      </c>
      <c r="C90" s="41" t="s">
        <v>95</v>
      </c>
      <c r="D90" s="41" t="s">
        <v>44</v>
      </c>
      <c r="E90" s="41" t="s">
        <v>44</v>
      </c>
      <c r="F90" s="120">
        <v>385.15</v>
      </c>
      <c r="G90" s="41"/>
      <c r="H90" s="40"/>
    </row>
    <row r="91" spans="1:8" ht="25.5" customHeight="1">
      <c r="A91" s="77">
        <v>2</v>
      </c>
      <c r="B91" s="41" t="s">
        <v>96</v>
      </c>
      <c r="C91" s="41" t="s">
        <v>97</v>
      </c>
      <c r="D91" s="40"/>
      <c r="E91" s="87"/>
      <c r="F91" s="121"/>
      <c r="G91" s="41"/>
      <c r="H91" s="40"/>
    </row>
    <row r="92" spans="1:8" ht="25.5" customHeight="1">
      <c r="A92" s="77">
        <v>3</v>
      </c>
      <c r="B92" s="41" t="s">
        <v>98</v>
      </c>
      <c r="C92" s="41" t="s">
        <v>93</v>
      </c>
      <c r="D92" s="40"/>
      <c r="E92" s="42"/>
      <c r="F92" s="122"/>
      <c r="G92" s="41"/>
      <c r="H92" s="40"/>
    </row>
    <row r="93" spans="1:6" ht="20.25" customHeight="1">
      <c r="A93" s="28"/>
      <c r="B93" s="22"/>
      <c r="C93" s="22"/>
      <c r="D93" s="28"/>
      <c r="E93" s="53"/>
      <c r="F93" s="53"/>
    </row>
    <row r="94" spans="1:3" ht="12.75">
      <c r="A94" s="223" t="s">
        <v>99</v>
      </c>
      <c r="B94" s="223"/>
      <c r="C94" s="223"/>
    </row>
    <row r="95" ht="12.75">
      <c r="A95" s="16" t="s">
        <v>44</v>
      </c>
    </row>
    <row r="96" spans="1:4" ht="12.75">
      <c r="A96" s="227" t="s">
        <v>100</v>
      </c>
      <c r="B96" s="227"/>
      <c r="C96" s="227"/>
      <c r="D96" s="227"/>
    </row>
    <row r="98" spans="1:7" ht="25.5" customHeight="1">
      <c r="A98" s="225" t="s">
        <v>62</v>
      </c>
      <c r="B98" s="253" t="s">
        <v>39</v>
      </c>
      <c r="C98" s="254"/>
      <c r="D98" s="228" t="s">
        <v>101</v>
      </c>
      <c r="E98" s="228" t="s">
        <v>102</v>
      </c>
      <c r="F98" s="252" t="s">
        <v>173</v>
      </c>
      <c r="G98" s="252"/>
    </row>
    <row r="99" spans="1:7" ht="25.5" customHeight="1">
      <c r="A99" s="226"/>
      <c r="B99" s="255"/>
      <c r="C99" s="256"/>
      <c r="D99" s="229"/>
      <c r="E99" s="229"/>
      <c r="F99" s="83" t="s">
        <v>174</v>
      </c>
      <c r="G99" s="83" t="s">
        <v>175</v>
      </c>
    </row>
    <row r="100" spans="1:7" ht="12.75">
      <c r="A100" s="30">
        <v>1</v>
      </c>
      <c r="B100" s="243">
        <v>2</v>
      </c>
      <c r="C100" s="244"/>
      <c r="D100" s="33">
        <v>3</v>
      </c>
      <c r="E100" s="33">
        <v>4</v>
      </c>
      <c r="F100" s="33">
        <v>5</v>
      </c>
      <c r="G100" s="30">
        <v>6</v>
      </c>
    </row>
    <row r="101" spans="1:7" ht="30" customHeight="1">
      <c r="A101" s="77">
        <v>1</v>
      </c>
      <c r="B101" s="232" t="s">
        <v>103</v>
      </c>
      <c r="C101" s="233"/>
      <c r="D101" s="25" t="s">
        <v>44</v>
      </c>
      <c r="E101" s="25"/>
      <c r="F101" s="25"/>
      <c r="G101" s="25"/>
    </row>
    <row r="102" spans="1:7" ht="30" customHeight="1">
      <c r="A102" s="77" t="s">
        <v>49</v>
      </c>
      <c r="B102" s="242" t="s">
        <v>179</v>
      </c>
      <c r="C102" s="241"/>
      <c r="D102" s="25" t="s">
        <v>44</v>
      </c>
      <c r="E102" s="159">
        <v>25</v>
      </c>
      <c r="F102" s="41"/>
      <c r="G102" s="77">
        <v>24210</v>
      </c>
    </row>
    <row r="103" spans="1:7" ht="30" customHeight="1">
      <c r="A103" s="77"/>
      <c r="B103" s="232" t="s">
        <v>178</v>
      </c>
      <c r="C103" s="233"/>
      <c r="D103" s="25"/>
      <c r="E103" s="159">
        <v>36.5</v>
      </c>
      <c r="F103" s="41"/>
      <c r="G103" s="77">
        <v>24210</v>
      </c>
    </row>
    <row r="104" spans="1:10" ht="30" customHeight="1">
      <c r="A104" s="77"/>
      <c r="B104" s="240" t="s">
        <v>189</v>
      </c>
      <c r="C104" s="241"/>
      <c r="D104" s="25"/>
      <c r="E104" s="159">
        <v>77.9</v>
      </c>
      <c r="F104" s="41"/>
      <c r="G104" s="77">
        <v>24210</v>
      </c>
      <c r="H104" s="110"/>
      <c r="I104" s="110"/>
      <c r="J104" s="110"/>
    </row>
    <row r="105" spans="1:10" ht="30" customHeight="1">
      <c r="A105" s="77"/>
      <c r="B105" s="240" t="s">
        <v>224</v>
      </c>
      <c r="C105" s="241"/>
      <c r="D105" s="25"/>
      <c r="E105" s="159">
        <v>49.8</v>
      </c>
      <c r="F105" s="41"/>
      <c r="G105" s="77"/>
      <c r="H105" s="137"/>
      <c r="I105" s="137"/>
      <c r="J105" s="137"/>
    </row>
    <row r="106" spans="1:7" ht="30" customHeight="1">
      <c r="A106" s="77"/>
      <c r="B106" s="239" t="s">
        <v>187</v>
      </c>
      <c r="C106" s="233"/>
      <c r="D106" s="25"/>
      <c r="E106" s="159">
        <v>19.2</v>
      </c>
      <c r="F106" s="41"/>
      <c r="G106" s="77">
        <v>24210</v>
      </c>
    </row>
    <row r="107" spans="1:10" ht="30" customHeight="1">
      <c r="A107" s="77"/>
      <c r="B107" s="126" t="s">
        <v>203</v>
      </c>
      <c r="C107" s="125"/>
      <c r="D107" s="25"/>
      <c r="E107" s="159">
        <v>100</v>
      </c>
      <c r="F107" s="41"/>
      <c r="G107" s="77">
        <v>24210</v>
      </c>
      <c r="H107" s="124"/>
      <c r="I107" s="124"/>
      <c r="J107" s="124"/>
    </row>
    <row r="108" spans="1:7" ht="30" customHeight="1">
      <c r="A108" s="77">
        <v>2</v>
      </c>
      <c r="B108" s="232" t="s">
        <v>104</v>
      </c>
      <c r="C108" s="233"/>
      <c r="D108" s="25" t="s">
        <v>44</v>
      </c>
      <c r="E108" s="41"/>
      <c r="F108" s="41"/>
      <c r="G108" s="25"/>
    </row>
    <row r="109" spans="1:7" ht="30" customHeight="1">
      <c r="A109" s="77" t="s">
        <v>49</v>
      </c>
      <c r="B109" s="242" t="s">
        <v>180</v>
      </c>
      <c r="C109" s="241"/>
      <c r="D109" s="25" t="s">
        <v>44</v>
      </c>
      <c r="E109" s="159">
        <v>10</v>
      </c>
      <c r="F109" s="41"/>
      <c r="G109" s="77">
        <v>24210</v>
      </c>
    </row>
    <row r="110" spans="1:10" ht="30" customHeight="1">
      <c r="A110" s="77"/>
      <c r="B110" s="139" t="s">
        <v>225</v>
      </c>
      <c r="C110" s="140"/>
      <c r="D110" s="25"/>
      <c r="E110" s="159">
        <v>1.26</v>
      </c>
      <c r="F110" s="41"/>
      <c r="G110" s="77"/>
      <c r="H110" s="137"/>
      <c r="I110" s="137"/>
      <c r="J110" s="137"/>
    </row>
    <row r="111" spans="1:10" ht="30" customHeight="1">
      <c r="A111" s="77"/>
      <c r="B111" s="139" t="s">
        <v>223</v>
      </c>
      <c r="C111" s="140"/>
      <c r="D111" s="25"/>
      <c r="E111" s="159">
        <v>58.92</v>
      </c>
      <c r="F111" s="41"/>
      <c r="G111" s="77">
        <v>24210</v>
      </c>
      <c r="H111" s="137"/>
      <c r="I111" s="137"/>
      <c r="J111" s="137"/>
    </row>
    <row r="112" spans="1:10" ht="30" customHeight="1">
      <c r="A112" s="77"/>
      <c r="B112" s="139" t="s">
        <v>226</v>
      </c>
      <c r="C112" s="140"/>
      <c r="D112" s="25"/>
      <c r="E112" s="159">
        <v>1.3</v>
      </c>
      <c r="F112" s="41"/>
      <c r="G112" s="77"/>
      <c r="H112" s="137"/>
      <c r="I112" s="137"/>
      <c r="J112" s="137"/>
    </row>
    <row r="113" spans="1:7" ht="30" customHeight="1">
      <c r="A113" s="77"/>
      <c r="B113" s="240" t="s">
        <v>188</v>
      </c>
      <c r="C113" s="241"/>
      <c r="D113" s="25"/>
      <c r="E113" s="159">
        <v>70</v>
      </c>
      <c r="F113" s="41"/>
      <c r="G113" s="77">
        <v>24210</v>
      </c>
    </row>
    <row r="114" spans="1:7" ht="30" customHeight="1">
      <c r="A114" s="77">
        <v>3</v>
      </c>
      <c r="B114" s="232" t="s">
        <v>105</v>
      </c>
      <c r="C114" s="233"/>
      <c r="D114" s="25" t="s">
        <v>44</v>
      </c>
      <c r="E114" s="25"/>
      <c r="F114" s="25"/>
      <c r="G114" s="25"/>
    </row>
    <row r="115" spans="1:10" ht="30" customHeight="1">
      <c r="A115" s="77" t="s">
        <v>49</v>
      </c>
      <c r="B115" s="239" t="s">
        <v>182</v>
      </c>
      <c r="C115" s="233"/>
      <c r="D115" s="25"/>
      <c r="E115" s="160">
        <v>16</v>
      </c>
      <c r="F115" s="25"/>
      <c r="G115" s="77">
        <v>24210</v>
      </c>
      <c r="H115" s="110"/>
      <c r="I115" s="110"/>
      <c r="J115" s="110"/>
    </row>
    <row r="116" spans="1:7" ht="30" customHeight="1">
      <c r="A116" s="77"/>
      <c r="B116" s="239" t="s">
        <v>182</v>
      </c>
      <c r="C116" s="233"/>
      <c r="D116" s="25" t="s">
        <v>44</v>
      </c>
      <c r="E116" s="41">
        <v>10</v>
      </c>
      <c r="F116" s="41"/>
      <c r="G116" s="79">
        <v>42190</v>
      </c>
    </row>
    <row r="117" spans="1:5" ht="15" customHeight="1">
      <c r="A117" s="28"/>
      <c r="B117" s="22"/>
      <c r="C117" s="22"/>
      <c r="D117" s="22"/>
      <c r="E117" s="22"/>
    </row>
    <row r="118" spans="1:2" ht="15" customHeight="1">
      <c r="A118" s="223" t="s">
        <v>51</v>
      </c>
      <c r="B118" s="223"/>
    </row>
    <row r="119" ht="15" customHeight="1">
      <c r="A119" s="16" t="s">
        <v>44</v>
      </c>
    </row>
    <row r="120" spans="1:4" ht="12.75">
      <c r="A120" s="227" t="s">
        <v>106</v>
      </c>
      <c r="B120" s="227"/>
      <c r="C120" s="227"/>
      <c r="D120" s="227"/>
    </row>
    <row r="122" spans="1:7" ht="25.5" customHeight="1">
      <c r="A122" s="225" t="s">
        <v>38</v>
      </c>
      <c r="B122" s="253" t="s">
        <v>39</v>
      </c>
      <c r="C122" s="254"/>
      <c r="D122" s="228" t="s">
        <v>101</v>
      </c>
      <c r="E122" s="228" t="s">
        <v>102</v>
      </c>
      <c r="F122" s="252" t="s">
        <v>173</v>
      </c>
      <c r="G122" s="252"/>
    </row>
    <row r="123" spans="1:7" ht="25.5" customHeight="1">
      <c r="A123" s="226"/>
      <c r="B123" s="255"/>
      <c r="C123" s="256"/>
      <c r="D123" s="229"/>
      <c r="E123" s="229"/>
      <c r="F123" s="83" t="s">
        <v>174</v>
      </c>
      <c r="G123" s="83" t="s">
        <v>175</v>
      </c>
    </row>
    <row r="124" spans="1:7" ht="12.75">
      <c r="A124" s="30">
        <v>1</v>
      </c>
      <c r="B124" s="243">
        <v>2</v>
      </c>
      <c r="C124" s="244"/>
      <c r="D124" s="33">
        <v>3</v>
      </c>
      <c r="E124" s="33">
        <v>4</v>
      </c>
      <c r="F124" s="33">
        <v>5</v>
      </c>
      <c r="G124" s="30">
        <v>6</v>
      </c>
    </row>
    <row r="125" spans="1:7" ht="25.5" customHeight="1">
      <c r="A125" s="77">
        <v>1</v>
      </c>
      <c r="B125" s="245" t="s">
        <v>107</v>
      </c>
      <c r="C125" s="246"/>
      <c r="D125" s="25"/>
      <c r="E125" s="25"/>
      <c r="F125" s="25"/>
      <c r="G125" s="25"/>
    </row>
    <row r="126" spans="1:7" ht="38.25" customHeight="1">
      <c r="A126" s="77" t="s">
        <v>49</v>
      </c>
      <c r="B126" s="138" t="s">
        <v>190</v>
      </c>
      <c r="C126" s="141"/>
      <c r="D126" s="76">
        <v>1</v>
      </c>
      <c r="E126" s="41">
        <v>12.95</v>
      </c>
      <c r="F126" s="25"/>
      <c r="G126" s="77">
        <v>24210</v>
      </c>
    </row>
    <row r="127" spans="1:10" ht="25.5" customHeight="1">
      <c r="A127" s="77"/>
      <c r="B127" s="111"/>
      <c r="C127" s="92"/>
      <c r="D127" s="76"/>
      <c r="E127" s="41"/>
      <c r="F127" s="25"/>
      <c r="G127" s="77"/>
      <c r="H127" s="93"/>
      <c r="I127" s="93"/>
      <c r="J127" s="93"/>
    </row>
    <row r="128" spans="1:5" ht="15" customHeight="1">
      <c r="A128" s="28"/>
      <c r="B128" s="22"/>
      <c r="C128" s="22"/>
      <c r="D128" s="22"/>
      <c r="E128" s="22"/>
    </row>
    <row r="129" spans="1:2" ht="15" customHeight="1">
      <c r="A129" s="223" t="s">
        <v>51</v>
      </c>
      <c r="B129" s="223"/>
    </row>
    <row r="131" spans="1:8" ht="25.5" customHeight="1">
      <c r="A131" s="225" t="s">
        <v>45</v>
      </c>
      <c r="B131" s="253" t="s">
        <v>39</v>
      </c>
      <c r="C131" s="254"/>
      <c r="D131" s="228" t="s">
        <v>75</v>
      </c>
      <c r="E131" s="228" t="s">
        <v>108</v>
      </c>
      <c r="F131" s="228" t="s">
        <v>47</v>
      </c>
      <c r="G131" s="252" t="s">
        <v>173</v>
      </c>
      <c r="H131" s="252"/>
    </row>
    <row r="132" spans="1:8" ht="25.5" customHeight="1">
      <c r="A132" s="226"/>
      <c r="B132" s="255"/>
      <c r="C132" s="256"/>
      <c r="D132" s="229"/>
      <c r="E132" s="229"/>
      <c r="F132" s="229"/>
      <c r="G132" s="83" t="s">
        <v>174</v>
      </c>
      <c r="H132" s="83" t="s">
        <v>175</v>
      </c>
    </row>
    <row r="133" spans="1:8" ht="12.75">
      <c r="A133" s="30">
        <v>1</v>
      </c>
      <c r="B133" s="243">
        <v>2</v>
      </c>
      <c r="C133" s="244"/>
      <c r="D133" s="33">
        <v>3</v>
      </c>
      <c r="E133" s="33">
        <v>4</v>
      </c>
      <c r="F133" s="33">
        <v>5</v>
      </c>
      <c r="G133" s="33">
        <v>6</v>
      </c>
      <c r="H133" s="30">
        <v>7</v>
      </c>
    </row>
    <row r="134" spans="1:8" ht="54" customHeight="1">
      <c r="A134" s="77">
        <v>1</v>
      </c>
      <c r="B134" s="242" t="s">
        <v>109</v>
      </c>
      <c r="C134" s="241"/>
      <c r="D134" s="55"/>
      <c r="E134" s="55"/>
      <c r="F134" s="55"/>
      <c r="G134" s="55"/>
      <c r="H134" s="35"/>
    </row>
    <row r="135" spans="1:8" ht="27.75" customHeight="1">
      <c r="A135" s="77">
        <v>2</v>
      </c>
      <c r="B135" s="240" t="s">
        <v>191</v>
      </c>
      <c r="C135" s="241"/>
      <c r="D135" s="55"/>
      <c r="E135" s="55"/>
      <c r="F135" s="55">
        <v>129.74</v>
      </c>
      <c r="G135" s="55"/>
      <c r="H135" s="79">
        <v>24210</v>
      </c>
    </row>
    <row r="136" spans="1:10" ht="27.75" customHeight="1">
      <c r="A136" s="77"/>
      <c r="B136" s="139" t="s">
        <v>227</v>
      </c>
      <c r="C136" s="140"/>
      <c r="D136" s="55"/>
      <c r="E136" s="55"/>
      <c r="F136" s="55">
        <v>20.26</v>
      </c>
      <c r="G136" s="55"/>
      <c r="H136" s="79">
        <v>24210</v>
      </c>
      <c r="I136" s="137"/>
      <c r="J136" s="137"/>
    </row>
    <row r="137" spans="1:8" ht="27.75" customHeight="1">
      <c r="A137" s="77">
        <v>3</v>
      </c>
      <c r="B137" s="101" t="s">
        <v>183</v>
      </c>
      <c r="C137" s="56"/>
      <c r="D137" s="55"/>
      <c r="E137" s="55"/>
      <c r="F137" s="55">
        <v>2.9</v>
      </c>
      <c r="G137" s="55"/>
      <c r="H137" s="77">
        <v>24210</v>
      </c>
    </row>
    <row r="138" spans="1:8" ht="27.75" customHeight="1">
      <c r="A138" s="77">
        <v>4</v>
      </c>
      <c r="B138" s="112" t="s">
        <v>192</v>
      </c>
      <c r="C138" s="56"/>
      <c r="D138" s="55"/>
      <c r="E138" s="55"/>
      <c r="F138" s="55">
        <v>20</v>
      </c>
      <c r="G138" s="55"/>
      <c r="H138" s="79">
        <v>42190</v>
      </c>
    </row>
    <row r="139" spans="1:8" ht="15" customHeight="1">
      <c r="A139" s="85"/>
      <c r="B139" s="88"/>
      <c r="C139" s="88"/>
      <c r="D139" s="89"/>
      <c r="E139" s="89"/>
      <c r="F139" s="89"/>
      <c r="G139" s="89"/>
      <c r="H139" s="28"/>
    </row>
    <row r="140" spans="1:2" ht="15" customHeight="1">
      <c r="A140" s="223" t="s">
        <v>51</v>
      </c>
      <c r="B140" s="223"/>
    </row>
    <row r="141" ht="15" customHeight="1">
      <c r="A141" s="16" t="s">
        <v>44</v>
      </c>
    </row>
    <row r="142" spans="1:4" ht="12.75">
      <c r="A142" s="227" t="s">
        <v>228</v>
      </c>
      <c r="B142" s="227"/>
      <c r="C142" s="227"/>
      <c r="D142" s="227"/>
    </row>
    <row r="144" spans="1:7" ht="41.25" customHeight="1">
      <c r="A144" s="225" t="s">
        <v>38</v>
      </c>
      <c r="B144" s="228" t="s">
        <v>39</v>
      </c>
      <c r="C144" s="228" t="s">
        <v>110</v>
      </c>
      <c r="D144" s="228" t="s">
        <v>111</v>
      </c>
      <c r="E144" s="228" t="s">
        <v>112</v>
      </c>
      <c r="F144" s="252" t="s">
        <v>173</v>
      </c>
      <c r="G144" s="252"/>
    </row>
    <row r="145" spans="1:7" ht="41.25" customHeight="1">
      <c r="A145" s="226"/>
      <c r="B145" s="229"/>
      <c r="C145" s="229"/>
      <c r="D145" s="229"/>
      <c r="E145" s="229"/>
      <c r="F145" s="83" t="s">
        <v>174</v>
      </c>
      <c r="G145" s="83" t="s">
        <v>175</v>
      </c>
    </row>
    <row r="146" spans="1:7" ht="12.75">
      <c r="A146" s="30">
        <v>1</v>
      </c>
      <c r="B146" s="33">
        <v>2</v>
      </c>
      <c r="C146" s="33">
        <v>3</v>
      </c>
      <c r="D146" s="33">
        <v>4</v>
      </c>
      <c r="E146" s="33">
        <v>5</v>
      </c>
      <c r="F146" s="33">
        <v>6</v>
      </c>
      <c r="G146" s="30">
        <v>7</v>
      </c>
    </row>
    <row r="147" spans="1:7" ht="25.5" customHeight="1">
      <c r="A147" s="77">
        <v>1</v>
      </c>
      <c r="B147" s="25" t="s">
        <v>113</v>
      </c>
      <c r="C147" s="33"/>
      <c r="D147" s="33"/>
      <c r="E147" s="100"/>
      <c r="F147" s="25"/>
      <c r="G147" s="79"/>
    </row>
    <row r="148" spans="1:10" ht="25.5" customHeight="1">
      <c r="A148" s="77">
        <v>2</v>
      </c>
      <c r="B148" s="78" t="s">
        <v>201</v>
      </c>
      <c r="C148" s="33"/>
      <c r="D148" s="33"/>
      <c r="E148" s="100">
        <v>1880</v>
      </c>
      <c r="F148" s="25"/>
      <c r="G148" s="79">
        <v>43210</v>
      </c>
      <c r="H148" s="124"/>
      <c r="I148" s="124"/>
      <c r="J148" s="124"/>
    </row>
    <row r="149" ht="12.75">
      <c r="A149" s="16" t="s">
        <v>44</v>
      </c>
    </row>
    <row r="150" spans="1:4" ht="12.75">
      <c r="A150" s="227" t="s">
        <v>114</v>
      </c>
      <c r="B150" s="227"/>
      <c r="C150" s="227"/>
      <c r="D150" s="227"/>
    </row>
    <row r="152" spans="1:7" ht="81" customHeight="1">
      <c r="A152" s="30" t="s">
        <v>38</v>
      </c>
      <c r="B152" s="31" t="s">
        <v>39</v>
      </c>
      <c r="C152" s="31" t="s">
        <v>115</v>
      </c>
      <c r="D152" s="31" t="s">
        <v>116</v>
      </c>
      <c r="E152" s="31" t="s">
        <v>117</v>
      </c>
      <c r="F152" s="57"/>
      <c r="G152" s="22"/>
    </row>
    <row r="153" spans="1:7" ht="12.75">
      <c r="A153" s="30">
        <v>1</v>
      </c>
      <c r="B153" s="33">
        <v>2</v>
      </c>
      <c r="C153" s="33">
        <v>3</v>
      </c>
      <c r="D153" s="33">
        <v>4</v>
      </c>
      <c r="E153" s="33">
        <v>5</v>
      </c>
      <c r="F153" s="58"/>
      <c r="G153" s="22"/>
    </row>
    <row r="154" spans="1:7" ht="25.5" customHeight="1">
      <c r="A154" s="77">
        <v>1</v>
      </c>
      <c r="B154" s="41" t="s">
        <v>118</v>
      </c>
      <c r="C154" s="77"/>
      <c r="D154" s="81"/>
      <c r="E154" s="90">
        <v>48</v>
      </c>
      <c r="F154" s="22"/>
      <c r="G154" s="22"/>
    </row>
    <row r="155" spans="1:7" ht="12.75">
      <c r="A155" s="28"/>
      <c r="B155" s="22"/>
      <c r="C155" s="48"/>
      <c r="D155" s="59"/>
      <c r="E155" s="60"/>
      <c r="F155" s="22"/>
      <c r="G155" s="22"/>
    </row>
    <row r="156" spans="1:4" ht="12.75">
      <c r="A156" s="223" t="s">
        <v>119</v>
      </c>
      <c r="B156" s="223"/>
      <c r="C156" s="223"/>
      <c r="D156" s="223"/>
    </row>
    <row r="157" ht="12.75">
      <c r="A157" s="16" t="s">
        <v>44</v>
      </c>
    </row>
    <row r="158" spans="1:8" ht="70.5" customHeight="1">
      <c r="A158" s="30" t="s">
        <v>62</v>
      </c>
      <c r="B158" s="31" t="s">
        <v>39</v>
      </c>
      <c r="C158" s="31" t="s">
        <v>120</v>
      </c>
      <c r="D158" s="31" t="s">
        <v>121</v>
      </c>
      <c r="E158" s="31" t="s">
        <v>122</v>
      </c>
      <c r="F158" s="31" t="s">
        <v>116</v>
      </c>
      <c r="G158" s="31" t="s">
        <v>123</v>
      </c>
      <c r="H158" s="71"/>
    </row>
    <row r="159" spans="1:8" ht="12.75">
      <c r="A159" s="30">
        <v>1</v>
      </c>
      <c r="B159" s="33">
        <v>2</v>
      </c>
      <c r="C159" s="33">
        <v>3</v>
      </c>
      <c r="D159" s="33">
        <v>4</v>
      </c>
      <c r="E159" s="33">
        <v>5</v>
      </c>
      <c r="F159" s="33">
        <v>6</v>
      </c>
      <c r="G159" s="33">
        <v>7</v>
      </c>
      <c r="H159" s="28"/>
    </row>
    <row r="160" spans="1:8" ht="25.5" customHeight="1">
      <c r="A160" s="77">
        <v>1</v>
      </c>
      <c r="B160" s="78" t="s">
        <v>124</v>
      </c>
      <c r="C160" s="35"/>
      <c r="D160" s="35"/>
      <c r="E160" s="35"/>
      <c r="F160" s="35"/>
      <c r="G160" s="90">
        <v>11.2</v>
      </c>
      <c r="H160" s="91"/>
    </row>
    <row r="161" ht="15" customHeight="1">
      <c r="A161" s="16" t="s">
        <v>60</v>
      </c>
    </row>
    <row r="162" spans="1:4" ht="15" customHeight="1">
      <c r="A162" s="223" t="s">
        <v>125</v>
      </c>
      <c r="B162" s="223"/>
      <c r="C162" s="223"/>
      <c r="D162" s="223"/>
    </row>
    <row r="163" ht="15" customHeight="1">
      <c r="A163" s="16" t="s">
        <v>44</v>
      </c>
    </row>
    <row r="164" spans="1:3" ht="12.75">
      <c r="A164" s="23" t="s">
        <v>62</v>
      </c>
      <c r="B164" s="62" t="s">
        <v>39</v>
      </c>
      <c r="C164" s="62" t="s">
        <v>126</v>
      </c>
    </row>
    <row r="165" spans="1:3" ht="12.75">
      <c r="A165" s="23">
        <v>1</v>
      </c>
      <c r="B165" s="24">
        <v>2</v>
      </c>
      <c r="C165" s="24">
        <v>3</v>
      </c>
    </row>
    <row r="166" spans="1:3" ht="25.5">
      <c r="A166" s="77">
        <v>1</v>
      </c>
      <c r="B166" s="25" t="s">
        <v>127</v>
      </c>
      <c r="C166" s="41">
        <v>10</v>
      </c>
    </row>
    <row r="167" ht="12.75">
      <c r="A167" s="16" t="s">
        <v>44</v>
      </c>
    </row>
    <row r="168" spans="1:4" ht="12.75">
      <c r="A168" s="227" t="s">
        <v>128</v>
      </c>
      <c r="B168" s="227"/>
      <c r="C168" s="227"/>
      <c r="D168" s="227"/>
    </row>
    <row r="170" spans="1:8" ht="25.5" customHeight="1">
      <c r="A170" s="225" t="s">
        <v>38</v>
      </c>
      <c r="B170" s="253" t="s">
        <v>39</v>
      </c>
      <c r="C170" s="254"/>
      <c r="D170" s="228" t="s">
        <v>75</v>
      </c>
      <c r="E170" s="228" t="s">
        <v>129</v>
      </c>
      <c r="F170" s="228" t="s">
        <v>47</v>
      </c>
      <c r="G170" s="252" t="s">
        <v>173</v>
      </c>
      <c r="H170" s="252"/>
    </row>
    <row r="171" spans="1:8" ht="25.5" customHeight="1">
      <c r="A171" s="226"/>
      <c r="B171" s="255"/>
      <c r="C171" s="256"/>
      <c r="D171" s="229"/>
      <c r="E171" s="229"/>
      <c r="F171" s="229"/>
      <c r="G171" s="83" t="s">
        <v>174</v>
      </c>
      <c r="H171" s="83" t="s">
        <v>175</v>
      </c>
    </row>
    <row r="172" spans="1:8" ht="12.75">
      <c r="A172" s="30">
        <v>1</v>
      </c>
      <c r="B172" s="243">
        <v>2</v>
      </c>
      <c r="C172" s="244"/>
      <c r="D172" s="33">
        <v>3</v>
      </c>
      <c r="E172" s="33">
        <v>4</v>
      </c>
      <c r="F172" s="33">
        <v>5</v>
      </c>
      <c r="G172" s="33">
        <v>6</v>
      </c>
      <c r="H172" s="30">
        <v>7</v>
      </c>
    </row>
    <row r="173" spans="1:8" ht="54.75" customHeight="1">
      <c r="A173" s="77">
        <v>1</v>
      </c>
      <c r="B173" s="245" t="s">
        <v>130</v>
      </c>
      <c r="C173" s="246"/>
      <c r="D173" s="25" t="s">
        <v>44</v>
      </c>
      <c r="E173" s="25" t="s">
        <v>44</v>
      </c>
      <c r="F173" s="63"/>
      <c r="G173" s="61"/>
      <c r="H173" s="35"/>
    </row>
    <row r="174" spans="1:8" ht="25.5" customHeight="1">
      <c r="A174" s="77" t="s">
        <v>49</v>
      </c>
      <c r="B174" s="249" t="s">
        <v>157</v>
      </c>
      <c r="C174" s="257"/>
      <c r="D174" s="35"/>
      <c r="E174" s="35"/>
      <c r="F174" s="102">
        <v>594</v>
      </c>
      <c r="G174" s="61"/>
      <c r="H174" s="79">
        <v>42190</v>
      </c>
    </row>
    <row r="175" ht="12.75">
      <c r="A175" s="16" t="s">
        <v>60</v>
      </c>
    </row>
    <row r="176" spans="1:2" ht="12.75">
      <c r="A176" s="223" t="s">
        <v>51</v>
      </c>
      <c r="B176" s="223"/>
    </row>
    <row r="178" spans="1:4" ht="12.75">
      <c r="A178" s="227" t="s">
        <v>131</v>
      </c>
      <c r="B178" s="227"/>
      <c r="C178" s="227"/>
      <c r="D178" s="227"/>
    </row>
    <row r="180" spans="1:9" ht="25.5" customHeight="1">
      <c r="A180" s="225" t="s">
        <v>38</v>
      </c>
      <c r="B180" s="253" t="s">
        <v>39</v>
      </c>
      <c r="C180" s="254"/>
      <c r="D180" s="228" t="s">
        <v>74</v>
      </c>
      <c r="E180" s="228" t="s">
        <v>75</v>
      </c>
      <c r="F180" s="228" t="s">
        <v>132</v>
      </c>
      <c r="G180" s="228" t="s">
        <v>92</v>
      </c>
      <c r="H180" s="252" t="s">
        <v>173</v>
      </c>
      <c r="I180" s="252"/>
    </row>
    <row r="181" spans="1:9" ht="25.5" customHeight="1">
      <c r="A181" s="226"/>
      <c r="B181" s="255"/>
      <c r="C181" s="256"/>
      <c r="D181" s="229"/>
      <c r="E181" s="229"/>
      <c r="F181" s="229"/>
      <c r="G181" s="229"/>
      <c r="H181" s="83" t="s">
        <v>174</v>
      </c>
      <c r="I181" s="83" t="s">
        <v>175</v>
      </c>
    </row>
    <row r="182" spans="1:9" ht="12.75">
      <c r="A182" s="30">
        <v>1</v>
      </c>
      <c r="B182" s="243">
        <v>2</v>
      </c>
      <c r="C182" s="244"/>
      <c r="D182" s="33">
        <v>3</v>
      </c>
      <c r="E182" s="33">
        <v>4</v>
      </c>
      <c r="F182" s="33">
        <v>5</v>
      </c>
      <c r="G182" s="33">
        <v>6</v>
      </c>
      <c r="H182" s="33">
        <v>7</v>
      </c>
      <c r="I182" s="30">
        <v>8</v>
      </c>
    </row>
    <row r="183" spans="1:9" ht="68.25" customHeight="1">
      <c r="A183" s="35">
        <v>1</v>
      </c>
      <c r="B183" s="245" t="s">
        <v>133</v>
      </c>
      <c r="C183" s="246"/>
      <c r="D183" s="25" t="s">
        <v>44</v>
      </c>
      <c r="E183" s="25" t="s">
        <v>44</v>
      </c>
      <c r="F183" s="25" t="s">
        <v>44</v>
      </c>
      <c r="G183" s="41"/>
      <c r="H183" s="25"/>
      <c r="I183" s="35"/>
    </row>
    <row r="184" spans="1:9" ht="18.75" customHeight="1">
      <c r="A184" s="35" t="s">
        <v>49</v>
      </c>
      <c r="B184" s="245" t="s">
        <v>44</v>
      </c>
      <c r="C184" s="246"/>
      <c r="D184" s="25" t="s">
        <v>44</v>
      </c>
      <c r="E184" s="25"/>
      <c r="F184" s="25"/>
      <c r="G184" s="41"/>
      <c r="H184" s="35"/>
      <c r="I184" s="35"/>
    </row>
    <row r="185" spans="1:9" ht="25.5" customHeight="1">
      <c r="A185" s="35"/>
      <c r="B185" s="247" t="s">
        <v>158</v>
      </c>
      <c r="C185" s="248"/>
      <c r="D185" s="25"/>
      <c r="E185" s="25"/>
      <c r="F185" s="25"/>
      <c r="G185" s="41">
        <v>20</v>
      </c>
      <c r="H185" s="35"/>
      <c r="I185" s="77">
        <v>24210</v>
      </c>
    </row>
    <row r="186" spans="1:9" ht="25.5" customHeight="1">
      <c r="A186" s="35"/>
      <c r="B186" s="249" t="s">
        <v>159</v>
      </c>
      <c r="C186" s="248"/>
      <c r="D186" s="25"/>
      <c r="E186" s="25"/>
      <c r="F186" s="25"/>
      <c r="G186" s="41">
        <v>20</v>
      </c>
      <c r="H186" s="35"/>
      <c r="I186" s="77">
        <v>24210</v>
      </c>
    </row>
    <row r="187" spans="1:9" ht="25.5" customHeight="1">
      <c r="A187" s="35"/>
      <c r="B187" s="247" t="s">
        <v>172</v>
      </c>
      <c r="C187" s="248"/>
      <c r="D187" s="25"/>
      <c r="E187" s="25"/>
      <c r="F187" s="25"/>
      <c r="G187" s="41">
        <v>10</v>
      </c>
      <c r="H187" s="35"/>
      <c r="I187" s="77">
        <v>24210</v>
      </c>
    </row>
    <row r="188" spans="1:10" ht="25.5" customHeight="1">
      <c r="A188" s="35"/>
      <c r="B188" s="247" t="s">
        <v>172</v>
      </c>
      <c r="C188" s="248"/>
      <c r="D188" s="25"/>
      <c r="E188" s="25"/>
      <c r="F188" s="25"/>
      <c r="G188" s="41">
        <v>50</v>
      </c>
      <c r="H188" s="35"/>
      <c r="I188" s="79">
        <v>42190</v>
      </c>
      <c r="J188" s="93"/>
    </row>
    <row r="189" spans="1:9" ht="25.5" customHeight="1">
      <c r="A189" s="35"/>
      <c r="B189" s="247" t="s">
        <v>160</v>
      </c>
      <c r="C189" s="248"/>
      <c r="D189" s="25"/>
      <c r="E189" s="25"/>
      <c r="F189" s="25"/>
      <c r="G189" s="41">
        <v>3</v>
      </c>
      <c r="H189" s="35"/>
      <c r="I189" s="77">
        <v>24210</v>
      </c>
    </row>
    <row r="190" spans="1:10" ht="25.5" customHeight="1">
      <c r="A190" s="35"/>
      <c r="B190" s="242" t="s">
        <v>202</v>
      </c>
      <c r="C190" s="241"/>
      <c r="D190" s="25"/>
      <c r="E190" s="25"/>
      <c r="F190" s="25"/>
      <c r="G190" s="41">
        <v>21.3</v>
      </c>
      <c r="H190" s="35"/>
      <c r="I190" s="77">
        <v>42100</v>
      </c>
      <c r="J190" s="118"/>
    </row>
    <row r="191" spans="1:9" ht="25.5" customHeight="1">
      <c r="A191" s="35" t="s">
        <v>44</v>
      </c>
      <c r="B191" s="240" t="s">
        <v>197</v>
      </c>
      <c r="C191" s="241"/>
      <c r="D191" s="25"/>
      <c r="E191" s="25"/>
      <c r="F191" s="25"/>
      <c r="G191" s="41">
        <v>1577</v>
      </c>
      <c r="H191" s="35"/>
      <c r="I191" s="77">
        <v>43210</v>
      </c>
    </row>
    <row r="192" spans="1:6" ht="35.25" customHeight="1">
      <c r="A192" s="223" t="s">
        <v>134</v>
      </c>
      <c r="B192" s="223"/>
      <c r="C192" s="223"/>
      <c r="D192" s="223"/>
      <c r="E192" s="223"/>
      <c r="F192" s="223"/>
    </row>
    <row r="193" ht="12.75">
      <c r="B193" s="16"/>
    </row>
    <row r="194" spans="1:5" ht="15.75">
      <c r="A194" s="230" t="s">
        <v>166</v>
      </c>
      <c r="B194" s="230"/>
      <c r="C194" s="94"/>
      <c r="D194" s="230" t="s">
        <v>244</v>
      </c>
      <c r="E194" s="230"/>
    </row>
    <row r="195" spans="1:5" ht="15.75">
      <c r="A195" s="231" t="s">
        <v>167</v>
      </c>
      <c r="B195" s="231"/>
      <c r="C195" s="95" t="s">
        <v>168</v>
      </c>
      <c r="D195" s="231" t="s">
        <v>169</v>
      </c>
      <c r="E195" s="231"/>
    </row>
    <row r="196" spans="1:5" ht="15.75">
      <c r="A196" s="64"/>
      <c r="B196" s="64"/>
      <c r="C196" s="64"/>
      <c r="D196" s="64"/>
      <c r="E196" s="64"/>
    </row>
    <row r="197" spans="1:5" ht="15.75">
      <c r="A197" s="230" t="s">
        <v>184</v>
      </c>
      <c r="B197" s="230"/>
      <c r="C197" s="96"/>
      <c r="D197" s="230" t="s">
        <v>185</v>
      </c>
      <c r="E197" s="230"/>
    </row>
    <row r="198" spans="1:5" ht="15.75">
      <c r="A198" s="231" t="s">
        <v>167</v>
      </c>
      <c r="B198" s="231"/>
      <c r="C198" s="95" t="s">
        <v>168</v>
      </c>
      <c r="D198" s="231" t="s">
        <v>169</v>
      </c>
      <c r="E198" s="231"/>
    </row>
    <row r="199" spans="1:5" ht="15.75">
      <c r="A199" s="64"/>
      <c r="B199" s="95"/>
      <c r="C199" s="95"/>
      <c r="D199" s="64"/>
      <c r="E199" s="64"/>
    </row>
    <row r="200" spans="1:5" ht="15.75">
      <c r="A200" s="230" t="s">
        <v>170</v>
      </c>
      <c r="B200" s="230"/>
      <c r="C200" s="97"/>
      <c r="D200" s="230"/>
      <c r="E200" s="230"/>
    </row>
    <row r="201" spans="1:5" ht="15.75">
      <c r="A201" s="231" t="s">
        <v>167</v>
      </c>
      <c r="B201" s="231"/>
      <c r="C201" s="95" t="s">
        <v>168</v>
      </c>
      <c r="D201" s="231" t="s">
        <v>169</v>
      </c>
      <c r="E201" s="231"/>
    </row>
    <row r="202" spans="1:5" ht="15.75">
      <c r="A202" s="65"/>
      <c r="B202" s="66"/>
      <c r="C202" s="66"/>
      <c r="D202" s="66"/>
      <c r="E202" s="66"/>
    </row>
    <row r="203" spans="1:5" ht="15.75">
      <c r="A203" s="250" t="s">
        <v>221</v>
      </c>
      <c r="B203" s="251"/>
      <c r="C203" s="251"/>
      <c r="D203" s="251"/>
      <c r="E203" s="251"/>
    </row>
    <row r="204" ht="12.75">
      <c r="B204" s="16"/>
    </row>
    <row r="205" ht="12.75">
      <c r="B205" s="16"/>
    </row>
    <row r="206" ht="12.75">
      <c r="B206" s="16"/>
    </row>
  </sheetData>
  <sheetProtection/>
  <mergeCells count="177">
    <mergeCell ref="F144:G144"/>
    <mergeCell ref="G180:G181"/>
    <mergeCell ref="B173:C173"/>
    <mergeCell ref="E180:E181"/>
    <mergeCell ref="B180:C181"/>
    <mergeCell ref="F180:F181"/>
    <mergeCell ref="B174:C174"/>
    <mergeCell ref="A176:B176"/>
    <mergeCell ref="D144:D145"/>
    <mergeCell ref="A162:D162"/>
    <mergeCell ref="E131:E132"/>
    <mergeCell ref="F131:F132"/>
    <mergeCell ref="G131:H131"/>
    <mergeCell ref="B188:C188"/>
    <mergeCell ref="B170:C171"/>
    <mergeCell ref="D170:D171"/>
    <mergeCell ref="E170:E171"/>
    <mergeCell ref="F170:F171"/>
    <mergeCell ref="G170:H170"/>
    <mergeCell ref="E144:E145"/>
    <mergeCell ref="H180:I180"/>
    <mergeCell ref="D98:D99"/>
    <mergeCell ref="B133:C133"/>
    <mergeCell ref="B134:C134"/>
    <mergeCell ref="D122:D123"/>
    <mergeCell ref="B125:C125"/>
    <mergeCell ref="A142:D142"/>
    <mergeCell ref="B172:C172"/>
    <mergeCell ref="A168:D168"/>
    <mergeCell ref="A150:D150"/>
    <mergeCell ref="A131:A132"/>
    <mergeCell ref="B131:C132"/>
    <mergeCell ref="D131:D132"/>
    <mergeCell ref="A129:B129"/>
    <mergeCell ref="B114:C114"/>
    <mergeCell ref="C87:C88"/>
    <mergeCell ref="D87:D88"/>
    <mergeCell ref="B116:C116"/>
    <mergeCell ref="B109:C109"/>
    <mergeCell ref="E87:E88"/>
    <mergeCell ref="F87:F88"/>
    <mergeCell ref="A120:D120"/>
    <mergeCell ref="A144:A145"/>
    <mergeCell ref="B144:B145"/>
    <mergeCell ref="C144:C145"/>
    <mergeCell ref="A98:A99"/>
    <mergeCell ref="B98:C99"/>
    <mergeCell ref="B135:C135"/>
    <mergeCell ref="A140:B140"/>
    <mergeCell ref="E79:E80"/>
    <mergeCell ref="F79:G79"/>
    <mergeCell ref="B122:C123"/>
    <mergeCell ref="E122:E123"/>
    <mergeCell ref="F122:G122"/>
    <mergeCell ref="G87:H87"/>
    <mergeCell ref="A118:B118"/>
    <mergeCell ref="E98:E99"/>
    <mergeCell ref="F98:G98"/>
    <mergeCell ref="A122:A123"/>
    <mergeCell ref="E70:E71"/>
    <mergeCell ref="F70:G70"/>
    <mergeCell ref="A63:A64"/>
    <mergeCell ref="B63:B64"/>
    <mergeCell ref="C63:C64"/>
    <mergeCell ref="E63:E64"/>
    <mergeCell ref="F63:F64"/>
    <mergeCell ref="G63:H63"/>
    <mergeCell ref="A68:B68"/>
    <mergeCell ref="G50:H50"/>
    <mergeCell ref="A57:A58"/>
    <mergeCell ref="B57:B58"/>
    <mergeCell ref="C57:C58"/>
    <mergeCell ref="D57:D58"/>
    <mergeCell ref="E57:E58"/>
    <mergeCell ref="F57:F58"/>
    <mergeCell ref="G57:G58"/>
    <mergeCell ref="H57:I57"/>
    <mergeCell ref="F50:F51"/>
    <mergeCell ref="H35:I35"/>
    <mergeCell ref="G43:H43"/>
    <mergeCell ref="A43:A44"/>
    <mergeCell ref="B43:B44"/>
    <mergeCell ref="C43:C44"/>
    <mergeCell ref="D43:D44"/>
    <mergeCell ref="E43:E44"/>
    <mergeCell ref="F43:F44"/>
    <mergeCell ref="F10:G10"/>
    <mergeCell ref="F25:G25"/>
    <mergeCell ref="A35:A36"/>
    <mergeCell ref="B35:B36"/>
    <mergeCell ref="C35:C36"/>
    <mergeCell ref="D35:D36"/>
    <mergeCell ref="E35:E36"/>
    <mergeCell ref="F35:F36"/>
    <mergeCell ref="G35:G36"/>
    <mergeCell ref="D10:D11"/>
    <mergeCell ref="A203:E203"/>
    <mergeCell ref="B191:C191"/>
    <mergeCell ref="D200:E200"/>
    <mergeCell ref="D201:E201"/>
    <mergeCell ref="D195:E195"/>
    <mergeCell ref="D197:E197"/>
    <mergeCell ref="D198:E198"/>
    <mergeCell ref="D194:E194"/>
    <mergeCell ref="A200:B200"/>
    <mergeCell ref="A201:B201"/>
    <mergeCell ref="E25:E26"/>
    <mergeCell ref="B113:C113"/>
    <mergeCell ref="B100:C100"/>
    <mergeCell ref="B50:B51"/>
    <mergeCell ref="C50:C51"/>
    <mergeCell ref="B124:C124"/>
    <mergeCell ref="E50:E51"/>
    <mergeCell ref="A94:C94"/>
    <mergeCell ref="A96:D96"/>
    <mergeCell ref="B103:C103"/>
    <mergeCell ref="A156:D156"/>
    <mergeCell ref="B186:C186"/>
    <mergeCell ref="A178:D178"/>
    <mergeCell ref="A180:A181"/>
    <mergeCell ref="D180:D181"/>
    <mergeCell ref="A170:A171"/>
    <mergeCell ref="A192:F192"/>
    <mergeCell ref="B182:C182"/>
    <mergeCell ref="B183:C183"/>
    <mergeCell ref="B184:C184"/>
    <mergeCell ref="B185:C185"/>
    <mergeCell ref="B187:C187"/>
    <mergeCell ref="B189:C189"/>
    <mergeCell ref="B190:C190"/>
    <mergeCell ref="A55:D55"/>
    <mergeCell ref="D63:D64"/>
    <mergeCell ref="B102:C102"/>
    <mergeCell ref="B101:C101"/>
    <mergeCell ref="B70:B71"/>
    <mergeCell ref="C70:C71"/>
    <mergeCell ref="D70:D71"/>
    <mergeCell ref="B79:B80"/>
    <mergeCell ref="C79:C80"/>
    <mergeCell ref="D79:D80"/>
    <mergeCell ref="A79:A80"/>
    <mergeCell ref="B115:C115"/>
    <mergeCell ref="B104:C104"/>
    <mergeCell ref="B106:C106"/>
    <mergeCell ref="A87:A88"/>
    <mergeCell ref="B87:B88"/>
    <mergeCell ref="B105:C105"/>
    <mergeCell ref="E1:G1"/>
    <mergeCell ref="D2:G5"/>
    <mergeCell ref="E6:G6"/>
    <mergeCell ref="A8:C8"/>
    <mergeCell ref="A23:D23"/>
    <mergeCell ref="A33:D33"/>
    <mergeCell ref="A25:A26"/>
    <mergeCell ref="B25:B26"/>
    <mergeCell ref="C25:C26"/>
    <mergeCell ref="D25:D26"/>
    <mergeCell ref="A197:B197"/>
    <mergeCell ref="A198:B198"/>
    <mergeCell ref="A48:D48"/>
    <mergeCell ref="A31:G31"/>
    <mergeCell ref="E10:E11"/>
    <mergeCell ref="A194:B194"/>
    <mergeCell ref="A195:B195"/>
    <mergeCell ref="A85:D85"/>
    <mergeCell ref="A21:B21"/>
    <mergeCell ref="B108:C108"/>
    <mergeCell ref="A3:C3"/>
    <mergeCell ref="A6:D6"/>
    <mergeCell ref="A41:D41"/>
    <mergeCell ref="A10:A11"/>
    <mergeCell ref="A76:D76"/>
    <mergeCell ref="B10:B11"/>
    <mergeCell ref="C10:C11"/>
    <mergeCell ref="A50:A51"/>
    <mergeCell ref="D50:D51"/>
    <mergeCell ref="A70:A71"/>
  </mergeCells>
  <printOptions/>
  <pageMargins left="0.15748031496062992" right="0" top="0.5511811023622047" bottom="0.2362204724409449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Podzigun Marina</cp:lastModifiedBy>
  <cp:lastPrinted>2019-02-01T09:36:29Z</cp:lastPrinted>
  <dcterms:created xsi:type="dcterms:W3CDTF">1996-10-08T23:32:33Z</dcterms:created>
  <dcterms:modified xsi:type="dcterms:W3CDTF">2019-10-08T08:07:14Z</dcterms:modified>
  <cp:category/>
  <cp:version/>
  <cp:contentType/>
  <cp:contentStatus/>
</cp:coreProperties>
</file>